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richieste plessi" sheetId="7" r:id="rId1"/>
    <sheet name="PULIZIA" sheetId="1" r:id="rId2"/>
    <sheet name="PREVENTIVO" sheetId="4" r:id="rId3"/>
    <sheet name="Grossi" sheetId="5" r:id="rId4"/>
    <sheet name="mesa pack" sheetId="6" r:id="rId5"/>
    <sheet name="CANCELLERIA" sheetId="2" r:id="rId6"/>
    <sheet name="ALTRO" sheetId="3" r:id="rId7"/>
  </sheets>
  <definedNames>
    <definedName name="_xlnm.Print_Area" localSheetId="3">Grossi!$A$1:$O$42</definedName>
    <definedName name="_xlnm.Print_Area" localSheetId="4">'mesa pack'!$A$1:$O$42</definedName>
    <definedName name="_xlnm.Print_Area" localSheetId="2">PREVENTIVO!$A$1:$R$41</definedName>
    <definedName name="_xlnm.Print_Area" localSheetId="1">PULIZIA!$A$1:$P$49</definedName>
    <definedName name="_xlnm.Print_Area" localSheetId="0">'richieste plessi'!$A$1:$C$40</definedName>
  </definedNames>
  <calcPr calcId="125725"/>
</workbook>
</file>

<file path=xl/calcChain.xml><?xml version="1.0" encoding="utf-8"?>
<calcChain xmlns="http://schemas.openxmlformats.org/spreadsheetml/2006/main">
  <c r="N37" i="6"/>
  <c r="H37"/>
  <c r="E37"/>
  <c r="N36"/>
  <c r="H36"/>
  <c r="E36"/>
  <c r="N35"/>
  <c r="K35"/>
  <c r="H35"/>
  <c r="E35"/>
  <c r="K34"/>
  <c r="H34"/>
  <c r="K33"/>
  <c r="K32"/>
  <c r="N34"/>
  <c r="E34"/>
  <c r="N33"/>
  <c r="H33"/>
  <c r="E33"/>
  <c r="N32"/>
  <c r="H32"/>
  <c r="E32"/>
  <c r="N31"/>
  <c r="K31"/>
  <c r="H31"/>
  <c r="E31"/>
  <c r="N30"/>
  <c r="K30"/>
  <c r="H30"/>
  <c r="E30"/>
  <c r="N29"/>
  <c r="K29"/>
  <c r="H29"/>
  <c r="E29"/>
  <c r="N28"/>
  <c r="K28"/>
  <c r="H28"/>
  <c r="E28"/>
  <c r="N27"/>
  <c r="K27"/>
  <c r="H27"/>
  <c r="E27"/>
  <c r="N26"/>
  <c r="H26"/>
  <c r="E26"/>
  <c r="N25"/>
  <c r="K25"/>
  <c r="H25"/>
  <c r="E25"/>
  <c r="N24"/>
  <c r="K24"/>
  <c r="H24"/>
  <c r="E24"/>
  <c r="N23"/>
  <c r="K23"/>
  <c r="H23"/>
  <c r="E23"/>
  <c r="N22"/>
  <c r="K22"/>
  <c r="H22"/>
  <c r="E22"/>
  <c r="N21"/>
  <c r="K21"/>
  <c r="H21"/>
  <c r="E21"/>
  <c r="N20"/>
  <c r="K20"/>
  <c r="H20"/>
  <c r="E20"/>
  <c r="N19"/>
  <c r="K19"/>
  <c r="H19"/>
  <c r="E19"/>
  <c r="N18"/>
  <c r="K18"/>
  <c r="H18"/>
  <c r="E18"/>
  <c r="N17"/>
  <c r="K17"/>
  <c r="H17"/>
  <c r="E17"/>
  <c r="N16"/>
  <c r="K16"/>
  <c r="H16"/>
  <c r="E16"/>
  <c r="N15"/>
  <c r="K15"/>
  <c r="H15"/>
  <c r="E15"/>
  <c r="N14"/>
  <c r="K14"/>
  <c r="H14"/>
  <c r="E14"/>
  <c r="N13"/>
  <c r="K13"/>
  <c r="H13"/>
  <c r="E13"/>
  <c r="N12"/>
  <c r="K12"/>
  <c r="H12"/>
  <c r="E12"/>
  <c r="N11"/>
  <c r="K11"/>
  <c r="H11"/>
  <c r="E11"/>
  <c r="N10"/>
  <c r="K10"/>
  <c r="H10"/>
  <c r="E10"/>
  <c r="N9"/>
  <c r="K9"/>
  <c r="H9"/>
  <c r="E9"/>
  <c r="N26" i="5"/>
  <c r="H20"/>
  <c r="N20"/>
  <c r="K20"/>
  <c r="E20"/>
  <c r="N13"/>
  <c r="K13"/>
  <c r="H13"/>
  <c r="E13"/>
  <c r="N32"/>
  <c r="N33"/>
  <c r="N34"/>
  <c r="F39" i="6" l="1"/>
  <c r="C39"/>
  <c r="L39"/>
  <c r="I39"/>
  <c r="O18" i="1"/>
  <c r="O10"/>
  <c r="O11"/>
  <c r="O12"/>
  <c r="O13"/>
  <c r="O14"/>
  <c r="O15"/>
  <c r="O16"/>
  <c r="O17"/>
  <c r="O19"/>
  <c r="O20"/>
  <c r="O21"/>
  <c r="O22"/>
  <c r="O23"/>
  <c r="O24"/>
  <c r="O25"/>
  <c r="O26"/>
  <c r="O27"/>
  <c r="O28"/>
  <c r="O29"/>
  <c r="O30"/>
  <c r="O31"/>
  <c r="O35"/>
  <c r="O36"/>
  <c r="O37"/>
  <c r="O38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5"/>
  <c r="K36"/>
  <c r="K37"/>
  <c r="K38"/>
  <c r="G38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5"/>
  <c r="G36"/>
  <c r="G37"/>
  <c r="G10"/>
  <c r="O9"/>
  <c r="K9"/>
  <c r="G9"/>
  <c r="N30" i="5"/>
  <c r="K30"/>
  <c r="H32"/>
  <c r="E34"/>
  <c r="H33"/>
  <c r="E33"/>
  <c r="E32"/>
  <c r="N31"/>
  <c r="K31"/>
  <c r="H31"/>
  <c r="E31"/>
  <c r="H30"/>
  <c r="E30"/>
  <c r="N29"/>
  <c r="K29"/>
  <c r="H29"/>
  <c r="E29"/>
  <c r="N28"/>
  <c r="K28"/>
  <c r="H28"/>
  <c r="E28"/>
  <c r="N27"/>
  <c r="K27"/>
  <c r="H27"/>
  <c r="E27"/>
  <c r="H26"/>
  <c r="E26"/>
  <c r="N25"/>
  <c r="K25"/>
  <c r="H25"/>
  <c r="E25"/>
  <c r="N24"/>
  <c r="K24"/>
  <c r="H24"/>
  <c r="E24"/>
  <c r="N23"/>
  <c r="K23"/>
  <c r="H23"/>
  <c r="E23"/>
  <c r="N22"/>
  <c r="K22"/>
  <c r="H22"/>
  <c r="E22"/>
  <c r="N21"/>
  <c r="K21"/>
  <c r="H21"/>
  <c r="E21"/>
  <c r="N19"/>
  <c r="K19"/>
  <c r="H19"/>
  <c r="E19"/>
  <c r="N18"/>
  <c r="K18"/>
  <c r="H18"/>
  <c r="E18"/>
  <c r="N17"/>
  <c r="K17"/>
  <c r="H17"/>
  <c r="E17"/>
  <c r="N16"/>
  <c r="K16"/>
  <c r="H16"/>
  <c r="E16"/>
  <c r="N15"/>
  <c r="K15"/>
  <c r="H15"/>
  <c r="E15"/>
  <c r="N14"/>
  <c r="K14"/>
  <c r="H14"/>
  <c r="E14"/>
  <c r="N12"/>
  <c r="K12"/>
  <c r="H12"/>
  <c r="E12"/>
  <c r="N11"/>
  <c r="K11"/>
  <c r="H11"/>
  <c r="E11"/>
  <c r="N10"/>
  <c r="K10"/>
  <c r="H10"/>
  <c r="E10"/>
  <c r="N9"/>
  <c r="K9"/>
  <c r="H9"/>
  <c r="E9"/>
  <c r="C40" i="1"/>
  <c r="D40"/>
  <c r="E40"/>
  <c r="F40"/>
  <c r="H40"/>
  <c r="I40"/>
  <c r="J40"/>
  <c r="L40"/>
  <c r="M40"/>
  <c r="N40"/>
  <c r="B40"/>
  <c r="C40" i="6" l="1"/>
  <c r="C41" s="1"/>
  <c r="C42" s="1"/>
  <c r="L39" i="5"/>
  <c r="C39"/>
  <c r="I39"/>
  <c r="F39"/>
  <c r="D38" i="4"/>
  <c r="P38"/>
  <c r="H38"/>
  <c r="L38"/>
  <c r="C40" i="5" l="1"/>
  <c r="C41" s="1"/>
  <c r="C42" s="1"/>
  <c r="C39" i="4"/>
  <c r="C40" s="1"/>
  <c r="C41" l="1"/>
</calcChain>
</file>

<file path=xl/sharedStrings.xml><?xml version="1.0" encoding="utf-8"?>
<sst xmlns="http://schemas.openxmlformats.org/spreadsheetml/2006/main" count="451" uniqueCount="129">
  <si>
    <t>CPIA 2 SERRAMANNA</t>
  </si>
  <si>
    <t>Richiesta materiale di pulizia</t>
  </si>
  <si>
    <t>PLESSI</t>
  </si>
  <si>
    <t>MATERIALE</t>
  </si>
  <si>
    <t>SERRAMANNA</t>
  </si>
  <si>
    <t>SAN GAVINO</t>
  </si>
  <si>
    <t>PISCINAS</t>
  </si>
  <si>
    <t>IGLESIAS</t>
  </si>
  <si>
    <t>quantità</t>
  </si>
  <si>
    <t>carta igienica</t>
  </si>
  <si>
    <t>BARUMINI</t>
  </si>
  <si>
    <t>SANLURI</t>
  </si>
  <si>
    <t>SERRENTI</t>
  </si>
  <si>
    <t>SAMASSI</t>
  </si>
  <si>
    <t>CTP 21 SERRAMANNA</t>
  </si>
  <si>
    <t>SARDARA</t>
  </si>
  <si>
    <t>VILLACIDRO</t>
  </si>
  <si>
    <t>CARBONIA</t>
  </si>
  <si>
    <t>NOTE</t>
  </si>
  <si>
    <t>cavo di rete rj45 mt. 1</t>
  </si>
  <si>
    <t>batterie AA</t>
  </si>
  <si>
    <t>batterie mezze torce</t>
  </si>
  <si>
    <t>Panno carta</t>
  </si>
  <si>
    <t>cattura polvere pavimenti 60cm</t>
  </si>
  <si>
    <t>cattura polvere pavimenti 120cm</t>
  </si>
  <si>
    <t>Saniform pavimenti 5 lt.</t>
  </si>
  <si>
    <t>Panno vetri</t>
  </si>
  <si>
    <t>rotoloni asciugamani</t>
  </si>
  <si>
    <t>secchio con mocho vileda</t>
  </si>
  <si>
    <t>paletta per scopa</t>
  </si>
  <si>
    <t>TOTALI</t>
  </si>
  <si>
    <t>indirizzo: Corso Repubblica, 12 Serramanna</t>
  </si>
  <si>
    <t>CTP SAN GAVINO</t>
  </si>
  <si>
    <t>prodotto per banchi flc.</t>
  </si>
  <si>
    <t>indirizzo: Vico 2 giugno Iglesias</t>
  </si>
  <si>
    <t>indirizzo: Via Salazar, 9 - Piscinas</t>
  </si>
  <si>
    <t>CTP IGLESIAS</t>
  </si>
  <si>
    <t>CTP CARBONIA</t>
  </si>
  <si>
    <t>Si ringrazia per la disponibilità.</t>
  </si>
  <si>
    <t>DSGA</t>
  </si>
  <si>
    <t>Biancamaria Milo</t>
  </si>
  <si>
    <t>CPIA 2 Serramanna</t>
  </si>
  <si>
    <t>codice prodotto</t>
  </si>
  <si>
    <t xml:space="preserve">carta igienica 12 conf da 10 rotoli </t>
  </si>
  <si>
    <t>conf.</t>
  </si>
  <si>
    <t>rotoloni asciugamani 2 rotoli</t>
  </si>
  <si>
    <t>prezzo a conf.</t>
  </si>
  <si>
    <t>tot.</t>
  </si>
  <si>
    <t>Panno carta conf. 2 rotoli</t>
  </si>
  <si>
    <t>14584*</t>
  </si>
  <si>
    <t>FRAN00009</t>
  </si>
  <si>
    <t>MANI00029</t>
  </si>
  <si>
    <t>manico per cattura polvere</t>
  </si>
  <si>
    <t>ATPA00017</t>
  </si>
  <si>
    <t>telaio per cattura polvere</t>
  </si>
  <si>
    <t>TOTALE GENERALE</t>
  </si>
  <si>
    <t>UNCAPL5X2</t>
  </si>
  <si>
    <t>DON304D/PRF</t>
  </si>
  <si>
    <t>Varecchina 2Tanx6lt</t>
  </si>
  <si>
    <t>Alcool 2 tanx5lt.</t>
  </si>
  <si>
    <t>IUW0,75x6</t>
  </si>
  <si>
    <t>detergente pulizia wc flc.6x750ml</t>
  </si>
  <si>
    <t>DO1067-S</t>
  </si>
  <si>
    <t>Spray sgrassatore 6flc.x750ml1</t>
  </si>
  <si>
    <t>IAPI0.75x12</t>
  </si>
  <si>
    <t>UNVML0.75x12</t>
  </si>
  <si>
    <t>Vetril spray vetri 12flc.x7.50</t>
  </si>
  <si>
    <t>scopa 6 pz</t>
  </si>
  <si>
    <t>MANI00009</t>
  </si>
  <si>
    <t>bastone scopa 1pz.</t>
  </si>
  <si>
    <t>bastone per mocho professional</t>
  </si>
  <si>
    <t>ricambio mocho professional 6pz</t>
  </si>
  <si>
    <t>UNMBK5x4</t>
  </si>
  <si>
    <t>Sapone liquido da 4 tanx5lt</t>
  </si>
  <si>
    <t>con iva</t>
  </si>
  <si>
    <t>totale con iva</t>
  </si>
  <si>
    <t>sacco giallo gr. 6 50x60 20 pzx50 rot.</t>
  </si>
  <si>
    <t>sacco neutro 72x110 10pzx50rot.</t>
  </si>
  <si>
    <t>IMM40.110A</t>
  </si>
  <si>
    <t>sacchi umido 200 pz</t>
  </si>
  <si>
    <t>indirizzo: Via Regina Margherita - San Gavino</t>
  </si>
  <si>
    <t>PEZZI</t>
  </si>
  <si>
    <t>PLESSI CPIA 2 SERRAMANNA</t>
  </si>
  <si>
    <t>Corso Repubblica, 12 Serramanna</t>
  </si>
  <si>
    <t xml:space="preserve"> Via Regina Margherita - San Gavino</t>
  </si>
  <si>
    <t>Vico 2 giugno Iglesias</t>
  </si>
  <si>
    <t>Via Salazar, 9 - Piscinas</t>
  </si>
  <si>
    <t>CTP 16 SAN GAVINO</t>
  </si>
  <si>
    <t>CTP 18 CARBONIA</t>
  </si>
  <si>
    <t>CTP 17 IGLESIAS</t>
  </si>
  <si>
    <t>telaio per cattura polvere pavimenti 60cm</t>
  </si>
  <si>
    <t>manico per cattura polvere pavimenti 60cm</t>
  </si>
  <si>
    <t>bastone per scopa</t>
  </si>
  <si>
    <t xml:space="preserve">scopa </t>
  </si>
  <si>
    <t>bastone per mocho</t>
  </si>
  <si>
    <t xml:space="preserve">ricambio mocho </t>
  </si>
  <si>
    <t xml:space="preserve">secchio con mocho </t>
  </si>
  <si>
    <t>confezioni</t>
  </si>
  <si>
    <t>guanti usa e getta taglia M</t>
  </si>
  <si>
    <t>ghiaccio in busta</t>
  </si>
  <si>
    <t>cerotti</t>
  </si>
  <si>
    <t>pezzo</t>
  </si>
  <si>
    <t>Varecchina  2Tanx6lt</t>
  </si>
  <si>
    <t>tanica</t>
  </si>
  <si>
    <t>Spray sgrassatore 6flc.x750ml</t>
  </si>
  <si>
    <t>flaconi</t>
  </si>
  <si>
    <t>disinfettante superfici flc.</t>
  </si>
  <si>
    <t>disinfettante superferfici flc.</t>
  </si>
  <si>
    <t>disinfettante</t>
  </si>
  <si>
    <t>sacco neutro 72x110 10pzx50 rot.</t>
  </si>
  <si>
    <t>Panno vetri 5 pz</t>
  </si>
  <si>
    <t>Panno microtuff base verde 5 pz</t>
  </si>
  <si>
    <t>FORML5X4</t>
  </si>
  <si>
    <t>Saniform pavimenti 5 lt.X4</t>
  </si>
  <si>
    <t>ricambio mocho professional 1pz</t>
  </si>
  <si>
    <r>
      <t xml:space="preserve">Panno microtuff base verde </t>
    </r>
    <r>
      <rPr>
        <sz val="11"/>
        <color rgb="FF00B050"/>
        <rFont val="Calibri"/>
        <family val="2"/>
        <scheme val="minor"/>
      </rPr>
      <t>10 pz</t>
    </r>
  </si>
  <si>
    <r>
      <t xml:space="preserve">Varecchina </t>
    </r>
    <r>
      <rPr>
        <sz val="11"/>
        <color rgb="FF00B050"/>
        <rFont val="Calibri"/>
        <family val="2"/>
        <scheme val="minor"/>
      </rPr>
      <t>8Tanx2lt</t>
    </r>
  </si>
  <si>
    <t>Alcool 1 tanx5lt.</t>
  </si>
  <si>
    <r>
      <t xml:space="preserve">Saniform pavimenti </t>
    </r>
    <r>
      <rPr>
        <sz val="11"/>
        <color rgb="FFFF0000"/>
        <rFont val="Calibri"/>
        <family val="2"/>
        <scheme val="minor"/>
      </rPr>
      <t>5 lt.X2</t>
    </r>
  </si>
  <si>
    <r>
      <t xml:space="preserve">scopa </t>
    </r>
    <r>
      <rPr>
        <sz val="11"/>
        <color rgb="FF00B050"/>
        <rFont val="Calibri"/>
        <family val="2"/>
        <scheme val="minor"/>
      </rPr>
      <t>10 pz</t>
    </r>
  </si>
  <si>
    <r>
      <t xml:space="preserve">Sapone liquido da </t>
    </r>
    <r>
      <rPr>
        <sz val="11"/>
        <color rgb="FFFF0000"/>
        <rFont val="Calibri"/>
        <family val="2"/>
        <scheme val="minor"/>
      </rPr>
      <t>1 tanx5lt</t>
    </r>
  </si>
  <si>
    <r>
      <t>sacco giallo gr. 6 50x60 20 pz</t>
    </r>
    <r>
      <rPr>
        <sz val="11"/>
        <color rgb="FFFF0000"/>
        <rFont val="Calibri"/>
        <family val="2"/>
        <scheme val="minor"/>
      </rPr>
      <t>x1 rot.</t>
    </r>
  </si>
  <si>
    <r>
      <t>sacco neutro 72x110 10pzx</t>
    </r>
    <r>
      <rPr>
        <sz val="11"/>
        <color rgb="FFFF0000"/>
        <rFont val="Calibri"/>
        <family val="2"/>
        <scheme val="minor"/>
      </rPr>
      <t>1 rot.</t>
    </r>
  </si>
  <si>
    <r>
      <t xml:space="preserve">sacchi umido </t>
    </r>
    <r>
      <rPr>
        <sz val="11"/>
        <color rgb="FFFF0000"/>
        <rFont val="Calibri"/>
        <family val="2"/>
        <scheme val="minor"/>
      </rPr>
      <t>10 pz</t>
    </r>
  </si>
  <si>
    <t>cerotti conf. 12x12</t>
  </si>
  <si>
    <t>disinfettante 250mlx12pz</t>
  </si>
  <si>
    <t>ghiaccio in bustax24 conf.</t>
  </si>
  <si>
    <t>PLESSO DI ………</t>
  </si>
  <si>
    <t>Altro ….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</si>
</sst>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8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5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6" xfId="0" applyBorder="1"/>
    <xf numFmtId="0" fontId="5" fillId="0" borderId="7" xfId="0" applyFont="1" applyBorder="1"/>
    <xf numFmtId="0" fontId="5" fillId="0" borderId="8" xfId="0" applyFont="1" applyBorder="1"/>
    <xf numFmtId="0" fontId="4" fillId="0" borderId="7" xfId="0" applyFont="1" applyBorder="1"/>
    <xf numFmtId="0" fontId="4" fillId="0" borderId="8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5" fillId="0" borderId="13" xfId="0" applyFont="1" applyBorder="1"/>
    <xf numFmtId="0" fontId="4" fillId="0" borderId="13" xfId="0" applyFont="1" applyBorder="1"/>
    <xf numFmtId="0" fontId="0" fillId="0" borderId="13" xfId="0" applyBorder="1"/>
    <xf numFmtId="0" fontId="0" fillId="0" borderId="14" xfId="0" applyBorder="1"/>
    <xf numFmtId="0" fontId="1" fillId="0" borderId="6" xfId="0" applyFont="1" applyBorder="1"/>
    <xf numFmtId="0" fontId="1" fillId="0" borderId="0" xfId="0" applyFont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26" xfId="0" applyFont="1" applyBorder="1"/>
    <xf numFmtId="0" fontId="5" fillId="0" borderId="27" xfId="0" applyFont="1" applyBorder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0" fillId="0" borderId="0" xfId="0" applyBorder="1" applyAlignment="1">
      <alignment horizontal="center"/>
    </xf>
    <xf numFmtId="164" fontId="0" fillId="0" borderId="0" xfId="0" applyNumberFormat="1"/>
    <xf numFmtId="164" fontId="2" fillId="0" borderId="24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/>
    <xf numFmtId="164" fontId="11" fillId="0" borderId="0" xfId="0" applyNumberFormat="1" applyFont="1"/>
    <xf numFmtId="164" fontId="11" fillId="0" borderId="0" xfId="0" applyNumberFormat="1" applyFont="1" applyBorder="1" applyAlignment="1">
      <alignment horizontal="center"/>
    </xf>
    <xf numFmtId="0" fontId="0" fillId="0" borderId="5" xfId="0" applyBorder="1" applyAlignment="1">
      <alignment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5" xfId="0" applyFont="1" applyFill="1" applyBorder="1"/>
    <xf numFmtId="164" fontId="1" fillId="0" borderId="0" xfId="0" applyNumberFormat="1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21" xfId="0" applyFont="1" applyBorder="1" applyAlignment="1"/>
    <xf numFmtId="0" fontId="1" fillId="0" borderId="15" xfId="0" applyFont="1" applyBorder="1" applyAlignment="1"/>
    <xf numFmtId="0" fontId="1" fillId="0" borderId="19" xfId="0" applyFont="1" applyBorder="1" applyAlignment="1"/>
    <xf numFmtId="0" fontId="0" fillId="0" borderId="7" xfId="0" applyBorder="1" applyAlignment="1"/>
    <xf numFmtId="1" fontId="0" fillId="0" borderId="7" xfId="0" applyNumberFormat="1" applyBorder="1"/>
    <xf numFmtId="0" fontId="5" fillId="0" borderId="7" xfId="0" applyFont="1" applyBorder="1" applyAlignment="1">
      <alignment horizontal="center" wrapText="1"/>
    </xf>
    <xf numFmtId="0" fontId="1" fillId="3" borderId="0" xfId="0" applyFont="1" applyFill="1" applyBorder="1"/>
    <xf numFmtId="0" fontId="0" fillId="0" borderId="24" xfId="0" applyBorder="1" applyAlignment="1">
      <alignment wrapText="1"/>
    </xf>
    <xf numFmtId="0" fontId="10" fillId="2" borderId="33" xfId="0" applyFont="1" applyFill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10" fillId="5" borderId="33" xfId="0" applyFont="1" applyFill="1" applyBorder="1" applyAlignment="1">
      <alignment horizontal="center"/>
    </xf>
    <xf numFmtId="0" fontId="10" fillId="5" borderId="34" xfId="0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22" xfId="0" applyFont="1" applyBorder="1" applyAlignment="1"/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18" xfId="0" applyBorder="1"/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164" fontId="12" fillId="0" borderId="28" xfId="0" applyNumberFormat="1" applyFont="1" applyBorder="1" applyAlignment="1">
      <alignment horizontal="center"/>
    </xf>
    <xf numFmtId="164" fontId="12" fillId="0" borderId="29" xfId="0" applyNumberFormat="1" applyFont="1" applyBorder="1" applyAlignment="1">
      <alignment horizontal="center"/>
    </xf>
    <xf numFmtId="164" fontId="12" fillId="0" borderId="30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64" fontId="11" fillId="0" borderId="32" xfId="0" applyNumberFormat="1" applyFont="1" applyBorder="1" applyAlignment="1">
      <alignment horizontal="center"/>
    </xf>
    <xf numFmtId="164" fontId="11" fillId="0" borderId="33" xfId="0" applyNumberFormat="1" applyFont="1" applyBorder="1" applyAlignment="1">
      <alignment horizontal="center"/>
    </xf>
    <xf numFmtId="164" fontId="11" fillId="0" borderId="3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52"/>
  <sheetViews>
    <sheetView tabSelected="1" topLeftCell="A10" workbookViewId="0">
      <selection activeCell="A40" sqref="A40"/>
    </sheetView>
  </sheetViews>
  <sheetFormatPr defaultRowHeight="15"/>
  <cols>
    <col min="1" max="1" width="33.5703125" style="8" customWidth="1"/>
    <col min="2" max="2" width="43.140625" customWidth="1"/>
    <col min="3" max="3" width="18.85546875" customWidth="1"/>
  </cols>
  <sheetData>
    <row r="2" spans="1:3" ht="18.75">
      <c r="A2" s="105" t="s">
        <v>0</v>
      </c>
      <c r="B2" s="105"/>
    </row>
    <row r="3" spans="1:3" ht="18.75">
      <c r="A3" s="106" t="s">
        <v>1</v>
      </c>
      <c r="B3" s="106"/>
    </row>
    <row r="5" spans="1:3" ht="16.5" thickBot="1">
      <c r="A5" s="107" t="s">
        <v>3</v>
      </c>
      <c r="B5" s="102" t="s">
        <v>2</v>
      </c>
      <c r="C5" s="110" t="s">
        <v>18</v>
      </c>
    </row>
    <row r="6" spans="1:3">
      <c r="A6" s="108"/>
      <c r="B6" s="103" t="s">
        <v>127</v>
      </c>
      <c r="C6" s="111"/>
    </row>
    <row r="7" spans="1:3" ht="15" customHeight="1">
      <c r="A7" s="108"/>
      <c r="B7" s="104"/>
      <c r="C7" s="111"/>
    </row>
    <row r="8" spans="1:3" ht="15" customHeight="1">
      <c r="A8" s="109"/>
      <c r="B8" s="101" t="s">
        <v>8</v>
      </c>
      <c r="C8" s="111"/>
    </row>
    <row r="9" spans="1:3">
      <c r="A9" s="10" t="s">
        <v>43</v>
      </c>
      <c r="B9" s="17"/>
      <c r="C9" s="11" t="s">
        <v>97</v>
      </c>
    </row>
    <row r="10" spans="1:3">
      <c r="A10" s="10" t="s">
        <v>45</v>
      </c>
      <c r="B10" s="17"/>
      <c r="C10" s="11" t="s">
        <v>97</v>
      </c>
    </row>
    <row r="11" spans="1:3">
      <c r="A11" s="10" t="s">
        <v>48</v>
      </c>
      <c r="B11" s="17"/>
      <c r="C11" s="11" t="s">
        <v>97</v>
      </c>
    </row>
    <row r="12" spans="1:3">
      <c r="A12" s="10" t="s">
        <v>26</v>
      </c>
      <c r="B12" s="17"/>
      <c r="C12" s="11"/>
    </row>
    <row r="13" spans="1:3">
      <c r="A13" s="10" t="s">
        <v>23</v>
      </c>
      <c r="B13" s="17"/>
      <c r="C13" s="11" t="s">
        <v>97</v>
      </c>
    </row>
    <row r="14" spans="1:3">
      <c r="A14" s="10" t="s">
        <v>24</v>
      </c>
      <c r="B14" s="17"/>
      <c r="C14" s="11" t="s">
        <v>97</v>
      </c>
    </row>
    <row r="15" spans="1:3">
      <c r="A15" s="10" t="s">
        <v>52</v>
      </c>
      <c r="B15" s="17"/>
      <c r="C15" s="11" t="s">
        <v>101</v>
      </c>
    </row>
    <row r="16" spans="1:3">
      <c r="A16" s="10" t="s">
        <v>54</v>
      </c>
      <c r="B16" s="17"/>
      <c r="C16" s="11" t="s">
        <v>101</v>
      </c>
    </row>
    <row r="17" spans="1:3">
      <c r="A17" s="10" t="s">
        <v>58</v>
      </c>
      <c r="B17" s="17"/>
      <c r="C17" s="11" t="s">
        <v>103</v>
      </c>
    </row>
    <row r="18" spans="1:3">
      <c r="A18" s="10" t="s">
        <v>59</v>
      </c>
      <c r="B18" s="17"/>
      <c r="C18" s="11" t="s">
        <v>103</v>
      </c>
    </row>
    <row r="19" spans="1:3">
      <c r="A19" s="10" t="s">
        <v>25</v>
      </c>
      <c r="B19" s="17"/>
      <c r="C19" s="11" t="s">
        <v>103</v>
      </c>
    </row>
    <row r="20" spans="1:3" ht="15" customHeight="1">
      <c r="A20" s="10" t="s">
        <v>61</v>
      </c>
      <c r="B20" s="17"/>
      <c r="C20" s="11" t="s">
        <v>97</v>
      </c>
    </row>
    <row r="21" spans="1:3" ht="15" customHeight="1">
      <c r="A21" s="10" t="s">
        <v>63</v>
      </c>
      <c r="B21" s="17"/>
      <c r="C21" s="11" t="s">
        <v>97</v>
      </c>
    </row>
    <row r="22" spans="1:3" ht="15" customHeight="1">
      <c r="A22" s="10" t="s">
        <v>33</v>
      </c>
      <c r="B22" s="17"/>
      <c r="C22" s="11" t="s">
        <v>105</v>
      </c>
    </row>
    <row r="23" spans="1:3" ht="15" customHeight="1">
      <c r="A23" s="10" t="s">
        <v>106</v>
      </c>
      <c r="B23" s="17"/>
      <c r="C23" s="11" t="s">
        <v>105</v>
      </c>
    </row>
    <row r="24" spans="1:3">
      <c r="A24" s="10" t="s">
        <v>66</v>
      </c>
      <c r="B24" s="17"/>
      <c r="C24" s="11"/>
    </row>
    <row r="25" spans="1:3">
      <c r="A25" s="10" t="s">
        <v>67</v>
      </c>
      <c r="B25" s="17"/>
      <c r="C25" s="11" t="s">
        <v>101</v>
      </c>
    </row>
    <row r="26" spans="1:3">
      <c r="A26" s="10" t="s">
        <v>69</v>
      </c>
      <c r="B26" s="17"/>
      <c r="C26" s="11" t="s">
        <v>101</v>
      </c>
    </row>
    <row r="27" spans="1:3">
      <c r="A27" s="10" t="s">
        <v>29</v>
      </c>
      <c r="B27" s="17"/>
      <c r="C27" s="11" t="s">
        <v>101</v>
      </c>
    </row>
    <row r="28" spans="1:3">
      <c r="A28" s="10" t="s">
        <v>28</v>
      </c>
      <c r="B28" s="17"/>
      <c r="C28" s="11" t="s">
        <v>101</v>
      </c>
    </row>
    <row r="29" spans="1:3">
      <c r="A29" s="10" t="s">
        <v>71</v>
      </c>
      <c r="B29" s="17"/>
      <c r="C29" s="11" t="s">
        <v>101</v>
      </c>
    </row>
    <row r="30" spans="1:3">
      <c r="A30" s="10" t="s">
        <v>70</v>
      </c>
      <c r="B30" s="17"/>
      <c r="C30" s="11" t="s">
        <v>101</v>
      </c>
    </row>
    <row r="31" spans="1:3">
      <c r="A31" s="10" t="s">
        <v>100</v>
      </c>
      <c r="B31" s="17"/>
      <c r="C31" s="11" t="s">
        <v>103</v>
      </c>
    </row>
    <row r="32" spans="1:3">
      <c r="A32" s="10" t="s">
        <v>108</v>
      </c>
      <c r="B32" s="17"/>
      <c r="C32" s="11" t="s">
        <v>97</v>
      </c>
    </row>
    <row r="33" spans="1:3">
      <c r="A33" s="10" t="s">
        <v>99</v>
      </c>
      <c r="B33" s="17"/>
      <c r="C33" s="11" t="s">
        <v>97</v>
      </c>
    </row>
    <row r="34" spans="1:3">
      <c r="A34" s="10" t="s">
        <v>73</v>
      </c>
      <c r="B34" s="17"/>
      <c r="C34" s="11" t="s">
        <v>101</v>
      </c>
    </row>
    <row r="35" spans="1:3">
      <c r="A35" s="50" t="s">
        <v>76</v>
      </c>
      <c r="B35" s="17"/>
      <c r="C35" s="11" t="s">
        <v>97</v>
      </c>
    </row>
    <row r="36" spans="1:3">
      <c r="A36" s="10" t="s">
        <v>77</v>
      </c>
      <c r="B36" s="17"/>
      <c r="C36" s="11" t="s">
        <v>101</v>
      </c>
    </row>
    <row r="37" spans="1:3">
      <c r="A37" s="10" t="s">
        <v>79</v>
      </c>
      <c r="B37" s="17"/>
      <c r="C37" s="11" t="s">
        <v>101</v>
      </c>
    </row>
    <row r="38" spans="1:3" ht="15.75" thickBot="1">
      <c r="A38" s="10" t="s">
        <v>109</v>
      </c>
      <c r="B38" s="19"/>
      <c r="C38" s="11" t="s">
        <v>101</v>
      </c>
    </row>
    <row r="39" spans="1:3">
      <c r="A39" s="7" t="s">
        <v>128</v>
      </c>
      <c r="B39" s="12"/>
      <c r="C39" s="3"/>
    </row>
    <row r="40" spans="1:3">
      <c r="A40" s="9"/>
      <c r="B40" s="3"/>
      <c r="C40" s="3"/>
    </row>
    <row r="41" spans="1:3">
      <c r="A41" s="7"/>
      <c r="B41" s="3"/>
      <c r="C41" s="3"/>
    </row>
    <row r="42" spans="1:3">
      <c r="A42" s="7"/>
      <c r="B42" s="3"/>
      <c r="C42" s="3"/>
    </row>
    <row r="43" spans="1:3">
      <c r="A43" s="7"/>
      <c r="B43" s="3"/>
      <c r="C43" s="3"/>
    </row>
    <row r="44" spans="1:3">
      <c r="A44" s="7"/>
      <c r="B44" s="3"/>
      <c r="C44" s="3"/>
    </row>
    <row r="45" spans="1:3">
      <c r="A45" s="7"/>
      <c r="B45" s="3"/>
      <c r="C45" s="3"/>
    </row>
    <row r="46" spans="1:3">
      <c r="A46" s="7"/>
      <c r="B46" s="3"/>
      <c r="C46" s="3"/>
    </row>
    <row r="47" spans="1:3">
      <c r="A47" s="7"/>
      <c r="B47" s="3"/>
      <c r="C47" s="3"/>
    </row>
    <row r="48" spans="1:3">
      <c r="A48" s="7"/>
      <c r="B48" s="3"/>
      <c r="C48" s="3"/>
    </row>
    <row r="49" spans="1:3">
      <c r="A49" s="7"/>
      <c r="B49" s="3"/>
      <c r="C49" s="3"/>
    </row>
    <row r="50" spans="1:3">
      <c r="A50" s="7"/>
      <c r="B50" s="3"/>
      <c r="C50" s="3"/>
    </row>
    <row r="51" spans="1:3">
      <c r="A51" s="7"/>
      <c r="B51" s="3"/>
      <c r="C51" s="3"/>
    </row>
    <row r="52" spans="1:3">
      <c r="A52" s="7"/>
      <c r="B52" s="3"/>
      <c r="C52" s="3"/>
    </row>
  </sheetData>
  <mergeCells count="5">
    <mergeCell ref="B6:B7"/>
    <mergeCell ref="A2:B2"/>
    <mergeCell ref="A3:B3"/>
    <mergeCell ref="A5:A8"/>
    <mergeCell ref="C5:C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52"/>
  <sheetViews>
    <sheetView workbookViewId="0">
      <selection activeCell="A41" sqref="A41"/>
    </sheetView>
  </sheetViews>
  <sheetFormatPr defaultRowHeight="15.75"/>
  <cols>
    <col min="1" max="1" width="33.5703125" style="8" customWidth="1"/>
    <col min="2" max="3" width="11.85546875" customWidth="1"/>
    <col min="4" max="5" width="9" customWidth="1"/>
    <col min="6" max="6" width="8.140625" customWidth="1"/>
    <col min="7" max="7" width="8.140625" style="31" customWidth="1"/>
    <col min="8" max="8" width="10.7109375" customWidth="1"/>
    <col min="9" max="9" width="8.28515625" customWidth="1"/>
    <col min="10" max="10" width="10.140625" customWidth="1"/>
    <col min="11" max="11" width="10.140625" style="28" customWidth="1"/>
    <col min="12" max="12" width="16.42578125" customWidth="1"/>
    <col min="16" max="16" width="18.85546875" customWidth="1"/>
  </cols>
  <sheetData>
    <row r="2" spans="1:16" ht="18.7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"/>
    </row>
    <row r="3" spans="1:16" ht="18.7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2"/>
    </row>
    <row r="5" spans="1:16" ht="16.5" thickBot="1">
      <c r="A5" s="107" t="s">
        <v>3</v>
      </c>
      <c r="B5" s="117" t="s">
        <v>2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9"/>
      <c r="P5" s="110" t="s">
        <v>18</v>
      </c>
    </row>
    <row r="6" spans="1:16" thickBot="1">
      <c r="A6" s="108"/>
      <c r="B6" s="122" t="s">
        <v>14</v>
      </c>
      <c r="C6" s="123"/>
      <c r="D6" s="123"/>
      <c r="E6" s="123"/>
      <c r="F6" s="123"/>
      <c r="G6" s="124"/>
      <c r="H6" s="122" t="s">
        <v>87</v>
      </c>
      <c r="I6" s="123"/>
      <c r="J6" s="123"/>
      <c r="K6" s="124"/>
      <c r="L6" s="22" t="s">
        <v>89</v>
      </c>
      <c r="M6" s="114" t="s">
        <v>88</v>
      </c>
      <c r="N6" s="115"/>
      <c r="O6" s="116"/>
      <c r="P6" s="111"/>
    </row>
    <row r="7" spans="1:16" ht="15" customHeight="1">
      <c r="A7" s="108"/>
      <c r="B7" s="13" t="s">
        <v>4</v>
      </c>
      <c r="C7" s="5" t="s">
        <v>10</v>
      </c>
      <c r="D7" s="5" t="s">
        <v>11</v>
      </c>
      <c r="E7" s="5" t="s">
        <v>12</v>
      </c>
      <c r="F7" s="14" t="s">
        <v>13</v>
      </c>
      <c r="G7" s="125" t="s">
        <v>30</v>
      </c>
      <c r="H7" s="13" t="s">
        <v>5</v>
      </c>
      <c r="I7" s="5" t="s">
        <v>15</v>
      </c>
      <c r="J7" s="14" t="s">
        <v>16</v>
      </c>
      <c r="K7" s="120" t="s">
        <v>30</v>
      </c>
      <c r="L7" s="23" t="s">
        <v>7</v>
      </c>
      <c r="M7" s="33" t="s">
        <v>17</v>
      </c>
      <c r="N7" s="34" t="s">
        <v>6</v>
      </c>
      <c r="O7" s="112" t="s">
        <v>30</v>
      </c>
      <c r="P7" s="111"/>
    </row>
    <row r="8" spans="1:16" ht="15" customHeight="1">
      <c r="A8" s="109"/>
      <c r="B8" s="15" t="s">
        <v>8</v>
      </c>
      <c r="C8" s="6" t="s">
        <v>8</v>
      </c>
      <c r="D8" s="6" t="s">
        <v>8</v>
      </c>
      <c r="E8" s="6" t="s">
        <v>8</v>
      </c>
      <c r="F8" s="16" t="s">
        <v>8</v>
      </c>
      <c r="G8" s="126"/>
      <c r="H8" s="15" t="s">
        <v>8</v>
      </c>
      <c r="I8" s="6" t="s">
        <v>8</v>
      </c>
      <c r="J8" s="16" t="s">
        <v>8</v>
      </c>
      <c r="K8" s="121"/>
      <c r="L8" s="24" t="s">
        <v>8</v>
      </c>
      <c r="M8" s="15" t="s">
        <v>8</v>
      </c>
      <c r="N8" s="16" t="s">
        <v>8</v>
      </c>
      <c r="O8" s="113"/>
      <c r="P8" s="111"/>
    </row>
    <row r="9" spans="1:16">
      <c r="A9" s="10" t="s">
        <v>9</v>
      </c>
      <c r="B9" s="17"/>
      <c r="C9" s="3">
        <v>4</v>
      </c>
      <c r="D9" s="3">
        <v>6</v>
      </c>
      <c r="E9" s="3"/>
      <c r="F9" s="18"/>
      <c r="G9" s="32">
        <f>SUM(B9:F9)</f>
        <v>10</v>
      </c>
      <c r="H9" s="17"/>
      <c r="I9" s="3"/>
      <c r="J9" s="18"/>
      <c r="K9" s="32">
        <f>SUM(H9:J9)</f>
        <v>0</v>
      </c>
      <c r="L9" s="25"/>
      <c r="M9" s="17">
        <v>3</v>
      </c>
      <c r="N9" s="18">
        <v>2</v>
      </c>
      <c r="O9" s="35">
        <f>SUM(L9:N9)</f>
        <v>5</v>
      </c>
      <c r="P9" s="11" t="s">
        <v>97</v>
      </c>
    </row>
    <row r="10" spans="1:16">
      <c r="A10" s="10" t="s">
        <v>27</v>
      </c>
      <c r="B10" s="17"/>
      <c r="C10" s="3">
        <v>6</v>
      </c>
      <c r="D10" s="3">
        <v>5</v>
      </c>
      <c r="E10" s="3"/>
      <c r="F10" s="18"/>
      <c r="G10" s="32">
        <f>SUM(B10:F10)</f>
        <v>11</v>
      </c>
      <c r="H10" s="17"/>
      <c r="I10" s="3"/>
      <c r="J10" s="18"/>
      <c r="K10" s="32">
        <f t="shared" ref="K10:K38" si="0">SUM(H10:J10)</f>
        <v>0</v>
      </c>
      <c r="L10" s="25"/>
      <c r="M10" s="17">
        <v>5</v>
      </c>
      <c r="N10" s="18">
        <v>3</v>
      </c>
      <c r="O10" s="35">
        <f t="shared" ref="O10:O38" si="1">SUM(L10:N10)</f>
        <v>8</v>
      </c>
      <c r="P10" s="11" t="s">
        <v>97</v>
      </c>
    </row>
    <row r="11" spans="1:16">
      <c r="A11" s="10" t="s">
        <v>22</v>
      </c>
      <c r="B11" s="17"/>
      <c r="C11" s="3"/>
      <c r="D11" s="3">
        <v>2</v>
      </c>
      <c r="E11" s="3"/>
      <c r="F11" s="18"/>
      <c r="G11" s="32">
        <f t="shared" ref="G11:G37" si="2">SUM(B11:F11)</f>
        <v>2</v>
      </c>
      <c r="H11" s="17"/>
      <c r="I11" s="3"/>
      <c r="J11" s="18"/>
      <c r="K11" s="32">
        <f t="shared" si="0"/>
        <v>0</v>
      </c>
      <c r="L11" s="25"/>
      <c r="M11" s="80">
        <v>1</v>
      </c>
      <c r="N11" s="18">
        <v>1</v>
      </c>
      <c r="O11" s="35">
        <f t="shared" si="1"/>
        <v>2</v>
      </c>
      <c r="P11" s="11" t="s">
        <v>97</v>
      </c>
    </row>
    <row r="12" spans="1:16">
      <c r="A12" s="10" t="s">
        <v>26</v>
      </c>
      <c r="B12" s="17"/>
      <c r="C12" s="3"/>
      <c r="D12" s="3"/>
      <c r="E12" s="3"/>
      <c r="F12" s="18"/>
      <c r="G12" s="32">
        <f t="shared" si="2"/>
        <v>0</v>
      </c>
      <c r="H12" s="17"/>
      <c r="I12" s="3"/>
      <c r="J12" s="18"/>
      <c r="K12" s="32">
        <f t="shared" si="0"/>
        <v>0</v>
      </c>
      <c r="L12" s="25"/>
      <c r="M12" s="17"/>
      <c r="N12" s="18"/>
      <c r="O12" s="35">
        <f t="shared" si="1"/>
        <v>0</v>
      </c>
      <c r="P12" s="11"/>
    </row>
    <row r="13" spans="1:16">
      <c r="A13" s="10" t="s">
        <v>23</v>
      </c>
      <c r="B13" s="17"/>
      <c r="C13" s="3"/>
      <c r="D13" s="3"/>
      <c r="E13" s="3"/>
      <c r="F13" s="18"/>
      <c r="G13" s="32">
        <f t="shared" si="2"/>
        <v>0</v>
      </c>
      <c r="H13" s="17"/>
      <c r="I13" s="3"/>
      <c r="J13" s="18"/>
      <c r="K13" s="32">
        <f t="shared" si="0"/>
        <v>0</v>
      </c>
      <c r="L13" s="25"/>
      <c r="M13" s="17">
        <v>1</v>
      </c>
      <c r="N13" s="18">
        <v>1</v>
      </c>
      <c r="O13" s="35">
        <f t="shared" si="1"/>
        <v>2</v>
      </c>
      <c r="P13" s="11" t="s">
        <v>97</v>
      </c>
    </row>
    <row r="14" spans="1:16" ht="30">
      <c r="A14" s="10" t="s">
        <v>91</v>
      </c>
      <c r="B14" s="17"/>
      <c r="C14" s="3"/>
      <c r="D14" s="3"/>
      <c r="E14" s="3"/>
      <c r="F14" s="18"/>
      <c r="G14" s="32">
        <f t="shared" si="2"/>
        <v>0</v>
      </c>
      <c r="H14" s="17"/>
      <c r="I14" s="3"/>
      <c r="J14" s="18"/>
      <c r="K14" s="32">
        <f t="shared" si="0"/>
        <v>0</v>
      </c>
      <c r="L14" s="25"/>
      <c r="M14" s="17">
        <v>1</v>
      </c>
      <c r="N14" s="18"/>
      <c r="O14" s="35">
        <f t="shared" si="1"/>
        <v>1</v>
      </c>
      <c r="P14" s="11" t="s">
        <v>97</v>
      </c>
    </row>
    <row r="15" spans="1:16" ht="30">
      <c r="A15" s="10" t="s">
        <v>90</v>
      </c>
      <c r="B15" s="17"/>
      <c r="C15" s="3"/>
      <c r="D15" s="3"/>
      <c r="E15" s="3"/>
      <c r="F15" s="18"/>
      <c r="G15" s="32">
        <f t="shared" si="2"/>
        <v>0</v>
      </c>
      <c r="H15" s="17"/>
      <c r="I15" s="3"/>
      <c r="J15" s="18"/>
      <c r="K15" s="32">
        <f t="shared" si="0"/>
        <v>0</v>
      </c>
      <c r="L15" s="25"/>
      <c r="M15" s="17">
        <v>1</v>
      </c>
      <c r="N15" s="18"/>
      <c r="O15" s="35">
        <f t="shared" si="1"/>
        <v>1</v>
      </c>
      <c r="P15" s="11" t="s">
        <v>101</v>
      </c>
    </row>
    <row r="16" spans="1:16">
      <c r="A16" s="10" t="s">
        <v>24</v>
      </c>
      <c r="B16" s="17"/>
      <c r="C16" s="3"/>
      <c r="D16" s="3"/>
      <c r="E16" s="3"/>
      <c r="F16" s="18"/>
      <c r="G16" s="32">
        <f t="shared" si="2"/>
        <v>0</v>
      </c>
      <c r="H16" s="17"/>
      <c r="I16" s="3"/>
      <c r="J16" s="18"/>
      <c r="K16" s="32">
        <f t="shared" si="0"/>
        <v>0</v>
      </c>
      <c r="L16" s="25"/>
      <c r="M16" s="17"/>
      <c r="N16" s="18">
        <v>1</v>
      </c>
      <c r="O16" s="35">
        <f t="shared" si="1"/>
        <v>1</v>
      </c>
      <c r="P16" s="11" t="s">
        <v>101</v>
      </c>
    </row>
    <row r="17" spans="1:16">
      <c r="A17" s="10" t="s">
        <v>102</v>
      </c>
      <c r="B17" s="17"/>
      <c r="C17" s="3">
        <v>2</v>
      </c>
      <c r="D17" s="3">
        <v>3</v>
      </c>
      <c r="E17" s="3"/>
      <c r="F17" s="18"/>
      <c r="G17" s="32">
        <f t="shared" si="2"/>
        <v>5</v>
      </c>
      <c r="H17" s="17"/>
      <c r="I17" s="3"/>
      <c r="J17" s="18"/>
      <c r="K17" s="32">
        <f t="shared" si="0"/>
        <v>0</v>
      </c>
      <c r="L17" s="25"/>
      <c r="M17" s="17">
        <v>4</v>
      </c>
      <c r="N17" s="18">
        <v>3</v>
      </c>
      <c r="O17" s="35">
        <f t="shared" si="1"/>
        <v>7</v>
      </c>
      <c r="P17" s="11" t="s">
        <v>103</v>
      </c>
    </row>
    <row r="18" spans="1:16">
      <c r="A18" s="10" t="s">
        <v>59</v>
      </c>
      <c r="B18" s="17"/>
      <c r="C18" s="3">
        <v>1</v>
      </c>
      <c r="D18" s="3"/>
      <c r="E18" s="3"/>
      <c r="F18" s="18"/>
      <c r="G18" s="32">
        <f t="shared" si="2"/>
        <v>1</v>
      </c>
      <c r="H18" s="17"/>
      <c r="I18" s="3"/>
      <c r="J18" s="18"/>
      <c r="K18" s="32">
        <f t="shared" si="0"/>
        <v>0</v>
      </c>
      <c r="L18" s="25"/>
      <c r="M18" s="81">
        <v>1</v>
      </c>
      <c r="N18" s="18">
        <v>1</v>
      </c>
      <c r="O18" s="35">
        <f>SUM(L18:N18)</f>
        <v>2</v>
      </c>
      <c r="P18" s="11" t="s">
        <v>103</v>
      </c>
    </row>
    <row r="19" spans="1:16">
      <c r="A19" s="10" t="s">
        <v>25</v>
      </c>
      <c r="B19" s="17"/>
      <c r="C19" s="3">
        <v>2</v>
      </c>
      <c r="D19" s="3">
        <v>2</v>
      </c>
      <c r="E19" s="3"/>
      <c r="F19" s="18"/>
      <c r="G19" s="32">
        <f t="shared" si="2"/>
        <v>4</v>
      </c>
      <c r="H19" s="17"/>
      <c r="I19" s="3"/>
      <c r="J19" s="18"/>
      <c r="K19" s="32">
        <f t="shared" si="0"/>
        <v>0</v>
      </c>
      <c r="L19" s="25"/>
      <c r="M19" s="17"/>
      <c r="N19" s="18"/>
      <c r="O19" s="35">
        <f t="shared" si="1"/>
        <v>0</v>
      </c>
      <c r="P19" s="11" t="s">
        <v>103</v>
      </c>
    </row>
    <row r="20" spans="1:16" ht="15" customHeight="1">
      <c r="A20" s="10" t="s">
        <v>61</v>
      </c>
      <c r="B20" s="17"/>
      <c r="C20" s="3">
        <v>2</v>
      </c>
      <c r="D20" s="3">
        <v>4</v>
      </c>
      <c r="E20" s="3"/>
      <c r="F20" s="18"/>
      <c r="G20" s="32">
        <f t="shared" si="2"/>
        <v>6</v>
      </c>
      <c r="H20" s="17"/>
      <c r="I20" s="3"/>
      <c r="J20" s="18"/>
      <c r="K20" s="32">
        <f t="shared" si="0"/>
        <v>0</v>
      </c>
      <c r="L20" s="25"/>
      <c r="M20" s="17"/>
      <c r="N20" s="18"/>
      <c r="O20" s="35">
        <f t="shared" si="1"/>
        <v>0</v>
      </c>
      <c r="P20" s="11" t="s">
        <v>97</v>
      </c>
    </row>
    <row r="21" spans="1:16" ht="15" customHeight="1">
      <c r="A21" s="10" t="s">
        <v>104</v>
      </c>
      <c r="B21" s="17"/>
      <c r="C21" s="3">
        <v>2</v>
      </c>
      <c r="D21" s="3"/>
      <c r="E21" s="3"/>
      <c r="F21" s="18"/>
      <c r="G21" s="32">
        <f t="shared" si="2"/>
        <v>2</v>
      </c>
      <c r="H21" s="17"/>
      <c r="I21" s="3"/>
      <c r="J21" s="18"/>
      <c r="K21" s="32">
        <f t="shared" si="0"/>
        <v>0</v>
      </c>
      <c r="L21" s="25"/>
      <c r="M21" s="17">
        <v>1</v>
      </c>
      <c r="N21" s="18">
        <v>1</v>
      </c>
      <c r="O21" s="35">
        <f t="shared" si="1"/>
        <v>2</v>
      </c>
      <c r="P21" s="11" t="s">
        <v>97</v>
      </c>
    </row>
    <row r="22" spans="1:16" ht="15" customHeight="1">
      <c r="A22" s="10" t="s">
        <v>33</v>
      </c>
      <c r="B22" s="17"/>
      <c r="C22" s="3">
        <v>2</v>
      </c>
      <c r="D22" s="3"/>
      <c r="E22" s="3"/>
      <c r="F22" s="18"/>
      <c r="G22" s="32">
        <f t="shared" si="2"/>
        <v>2</v>
      </c>
      <c r="H22" s="17"/>
      <c r="I22" s="3"/>
      <c r="J22" s="18"/>
      <c r="K22" s="32">
        <f t="shared" si="0"/>
        <v>0</v>
      </c>
      <c r="L22" s="25"/>
      <c r="M22" s="17">
        <v>1</v>
      </c>
      <c r="N22" s="18">
        <v>1</v>
      </c>
      <c r="O22" s="35">
        <f t="shared" si="1"/>
        <v>2</v>
      </c>
      <c r="P22" s="11" t="s">
        <v>105</v>
      </c>
    </row>
    <row r="23" spans="1:16" ht="15" customHeight="1">
      <c r="A23" s="10" t="s">
        <v>107</v>
      </c>
      <c r="B23" s="17"/>
      <c r="C23" s="3"/>
      <c r="D23" s="3">
        <v>4</v>
      </c>
      <c r="E23" s="3"/>
      <c r="F23" s="18"/>
      <c r="G23" s="32">
        <f t="shared" si="2"/>
        <v>4</v>
      </c>
      <c r="H23" s="17"/>
      <c r="I23" s="3"/>
      <c r="J23" s="18"/>
      <c r="K23" s="32">
        <f t="shared" si="0"/>
        <v>0</v>
      </c>
      <c r="L23" s="25"/>
      <c r="M23" s="17"/>
      <c r="N23" s="18"/>
      <c r="O23" s="35">
        <f t="shared" si="1"/>
        <v>0</v>
      </c>
      <c r="P23" s="11" t="s">
        <v>105</v>
      </c>
    </row>
    <row r="24" spans="1:16">
      <c r="A24" s="10" t="s">
        <v>66</v>
      </c>
      <c r="B24" s="17"/>
      <c r="C24" s="3"/>
      <c r="D24" s="3"/>
      <c r="E24" s="3"/>
      <c r="F24" s="18"/>
      <c r="G24" s="32">
        <f t="shared" si="2"/>
        <v>0</v>
      </c>
      <c r="H24" s="17"/>
      <c r="I24" s="3"/>
      <c r="J24" s="18"/>
      <c r="K24" s="32">
        <f t="shared" si="0"/>
        <v>0</v>
      </c>
      <c r="L24" s="25"/>
      <c r="M24" s="17"/>
      <c r="N24" s="18"/>
      <c r="O24" s="35">
        <f t="shared" si="1"/>
        <v>0</v>
      </c>
      <c r="P24" s="11"/>
    </row>
    <row r="25" spans="1:16">
      <c r="A25" s="10" t="s">
        <v>93</v>
      </c>
      <c r="B25" s="17"/>
      <c r="C25" s="3">
        <v>1</v>
      </c>
      <c r="D25" s="3">
        <v>2</v>
      </c>
      <c r="E25" s="3"/>
      <c r="F25" s="18"/>
      <c r="G25" s="32">
        <f t="shared" si="2"/>
        <v>3</v>
      </c>
      <c r="H25" s="17"/>
      <c r="I25" s="3"/>
      <c r="J25" s="18"/>
      <c r="K25" s="32">
        <f t="shared" si="0"/>
        <v>0</v>
      </c>
      <c r="L25" s="25"/>
      <c r="M25" s="17">
        <v>3</v>
      </c>
      <c r="N25" s="18">
        <v>3</v>
      </c>
      <c r="O25" s="35">
        <f t="shared" si="1"/>
        <v>6</v>
      </c>
      <c r="P25" s="11" t="s">
        <v>101</v>
      </c>
    </row>
    <row r="26" spans="1:16">
      <c r="A26" s="10" t="s">
        <v>92</v>
      </c>
      <c r="B26" s="17"/>
      <c r="C26" s="3">
        <v>1</v>
      </c>
      <c r="D26" s="3"/>
      <c r="E26" s="3"/>
      <c r="F26" s="18"/>
      <c r="G26" s="32">
        <f t="shared" si="2"/>
        <v>1</v>
      </c>
      <c r="H26" s="17"/>
      <c r="I26" s="3"/>
      <c r="J26" s="18"/>
      <c r="K26" s="32">
        <f t="shared" si="0"/>
        <v>0</v>
      </c>
      <c r="L26" s="25"/>
      <c r="M26" s="17">
        <v>2</v>
      </c>
      <c r="N26" s="18">
        <v>2</v>
      </c>
      <c r="O26" s="35">
        <f t="shared" si="1"/>
        <v>4</v>
      </c>
      <c r="P26" s="11" t="s">
        <v>101</v>
      </c>
    </row>
    <row r="27" spans="1:16">
      <c r="A27" s="10" t="s">
        <v>29</v>
      </c>
      <c r="B27" s="17"/>
      <c r="C27" s="3">
        <v>1</v>
      </c>
      <c r="D27" s="3"/>
      <c r="E27" s="3"/>
      <c r="F27" s="18"/>
      <c r="G27" s="32">
        <f t="shared" si="2"/>
        <v>1</v>
      </c>
      <c r="H27" s="17"/>
      <c r="I27" s="3"/>
      <c r="J27" s="18"/>
      <c r="K27" s="32">
        <f t="shared" si="0"/>
        <v>0</v>
      </c>
      <c r="L27" s="25"/>
      <c r="M27" s="17">
        <v>1</v>
      </c>
      <c r="N27" s="18"/>
      <c r="O27" s="35">
        <f t="shared" si="1"/>
        <v>1</v>
      </c>
      <c r="P27" s="11" t="s">
        <v>101</v>
      </c>
    </row>
    <row r="28" spans="1:16">
      <c r="A28" s="10" t="s">
        <v>95</v>
      </c>
      <c r="B28" s="17"/>
      <c r="C28" s="3"/>
      <c r="D28" s="3">
        <v>2</v>
      </c>
      <c r="E28" s="3"/>
      <c r="F28" s="18"/>
      <c r="G28" s="32">
        <f t="shared" si="2"/>
        <v>2</v>
      </c>
      <c r="H28" s="17"/>
      <c r="I28" s="3"/>
      <c r="J28" s="18"/>
      <c r="K28" s="32">
        <f t="shared" si="0"/>
        <v>0</v>
      </c>
      <c r="L28" s="25"/>
      <c r="M28" s="17">
        <v>6</v>
      </c>
      <c r="N28" s="18"/>
      <c r="O28" s="35">
        <f t="shared" si="1"/>
        <v>6</v>
      </c>
      <c r="P28" s="11" t="s">
        <v>101</v>
      </c>
    </row>
    <row r="29" spans="1:16">
      <c r="A29" s="10" t="s">
        <v>94</v>
      </c>
      <c r="B29" s="17"/>
      <c r="C29" s="3"/>
      <c r="D29" s="3">
        <v>1</v>
      </c>
      <c r="E29" s="3"/>
      <c r="F29" s="18"/>
      <c r="G29" s="32">
        <f t="shared" si="2"/>
        <v>1</v>
      </c>
      <c r="H29" s="17"/>
      <c r="I29" s="3"/>
      <c r="J29" s="18"/>
      <c r="K29" s="32">
        <f t="shared" si="0"/>
        <v>0</v>
      </c>
      <c r="L29" s="25"/>
      <c r="M29" s="17">
        <v>2</v>
      </c>
      <c r="N29" s="18"/>
      <c r="O29" s="35">
        <f t="shared" si="1"/>
        <v>2</v>
      </c>
      <c r="P29" s="11" t="s">
        <v>101</v>
      </c>
    </row>
    <row r="30" spans="1:16">
      <c r="A30" s="10" t="s">
        <v>96</v>
      </c>
      <c r="B30" s="17"/>
      <c r="C30" s="3">
        <v>1</v>
      </c>
      <c r="D30" s="3">
        <v>1</v>
      </c>
      <c r="E30" s="3"/>
      <c r="F30" s="18"/>
      <c r="G30" s="32">
        <f t="shared" si="2"/>
        <v>2</v>
      </c>
      <c r="H30" s="17"/>
      <c r="I30" s="3"/>
      <c r="J30" s="18"/>
      <c r="K30" s="32">
        <f t="shared" si="0"/>
        <v>0</v>
      </c>
      <c r="L30" s="25"/>
      <c r="M30" s="17"/>
      <c r="N30" s="18"/>
      <c r="O30" s="35">
        <f t="shared" si="1"/>
        <v>0</v>
      </c>
      <c r="P30" s="11" t="s">
        <v>101</v>
      </c>
    </row>
    <row r="31" spans="1:16">
      <c r="A31" s="10" t="s">
        <v>73</v>
      </c>
      <c r="B31" s="17"/>
      <c r="C31" s="3">
        <v>1</v>
      </c>
      <c r="D31" s="3">
        <v>1</v>
      </c>
      <c r="E31" s="3"/>
      <c r="F31" s="18"/>
      <c r="G31" s="32">
        <f t="shared" si="2"/>
        <v>2</v>
      </c>
      <c r="H31" s="17"/>
      <c r="I31" s="3"/>
      <c r="J31" s="18"/>
      <c r="K31" s="32">
        <f t="shared" si="0"/>
        <v>0</v>
      </c>
      <c r="L31" s="25"/>
      <c r="M31" s="17">
        <v>1</v>
      </c>
      <c r="N31" s="18">
        <v>1</v>
      </c>
      <c r="O31" s="35">
        <f t="shared" si="1"/>
        <v>2</v>
      </c>
      <c r="P31" s="11" t="s">
        <v>103</v>
      </c>
    </row>
    <row r="32" spans="1:16">
      <c r="A32" s="10" t="s">
        <v>100</v>
      </c>
      <c r="B32" s="17"/>
      <c r="C32" s="3"/>
      <c r="D32" s="3">
        <v>3</v>
      </c>
      <c r="E32" s="3"/>
      <c r="F32" s="18"/>
      <c r="G32" s="32"/>
      <c r="H32" s="17"/>
      <c r="I32" s="3"/>
      <c r="J32" s="18"/>
      <c r="K32" s="32"/>
      <c r="L32" s="25"/>
      <c r="M32" s="17"/>
      <c r="N32" s="18"/>
      <c r="O32" s="35"/>
      <c r="P32" s="11" t="s">
        <v>97</v>
      </c>
    </row>
    <row r="33" spans="1:16">
      <c r="A33" s="10" t="s">
        <v>108</v>
      </c>
      <c r="B33" s="17"/>
      <c r="C33" s="3"/>
      <c r="D33" s="3">
        <v>1</v>
      </c>
      <c r="E33" s="3"/>
      <c r="F33" s="18"/>
      <c r="G33" s="32"/>
      <c r="H33" s="17"/>
      <c r="I33" s="3"/>
      <c r="J33" s="18"/>
      <c r="K33" s="32"/>
      <c r="L33" s="25"/>
      <c r="M33" s="17"/>
      <c r="N33" s="18"/>
      <c r="O33" s="35"/>
      <c r="P33" s="11" t="s">
        <v>97</v>
      </c>
    </row>
    <row r="34" spans="1:16">
      <c r="A34" s="10" t="s">
        <v>99</v>
      </c>
      <c r="B34" s="17"/>
      <c r="C34" s="3"/>
      <c r="D34" s="3">
        <v>3</v>
      </c>
      <c r="E34" s="3"/>
      <c r="F34" s="18"/>
      <c r="G34" s="32"/>
      <c r="H34" s="17"/>
      <c r="I34" s="3"/>
      <c r="J34" s="18"/>
      <c r="K34" s="32"/>
      <c r="L34" s="25"/>
      <c r="M34" s="17"/>
      <c r="N34" s="18"/>
      <c r="O34" s="35"/>
      <c r="P34" s="11" t="s">
        <v>101</v>
      </c>
    </row>
    <row r="35" spans="1:16">
      <c r="A35" s="10" t="s">
        <v>98</v>
      </c>
      <c r="B35" s="17"/>
      <c r="C35" s="3"/>
      <c r="D35" s="3">
        <v>4</v>
      </c>
      <c r="E35" s="3"/>
      <c r="F35" s="18"/>
      <c r="G35" s="32">
        <f t="shared" si="2"/>
        <v>4</v>
      </c>
      <c r="H35" s="17"/>
      <c r="I35" s="3"/>
      <c r="J35" s="18"/>
      <c r="K35" s="32">
        <f t="shared" si="0"/>
        <v>0</v>
      </c>
      <c r="L35" s="25"/>
      <c r="M35" s="17"/>
      <c r="N35" s="18"/>
      <c r="O35" s="35">
        <f t="shared" si="1"/>
        <v>0</v>
      </c>
      <c r="P35" s="11" t="s">
        <v>97</v>
      </c>
    </row>
    <row r="36" spans="1:16">
      <c r="A36" s="10" t="s">
        <v>79</v>
      </c>
      <c r="B36" s="17"/>
      <c r="C36" s="3"/>
      <c r="D36" s="3"/>
      <c r="E36" s="3"/>
      <c r="F36" s="18"/>
      <c r="G36" s="32">
        <f t="shared" si="2"/>
        <v>0</v>
      </c>
      <c r="H36" s="17"/>
      <c r="I36" s="3"/>
      <c r="J36" s="18"/>
      <c r="K36" s="32">
        <f t="shared" si="0"/>
        <v>0</v>
      </c>
      <c r="L36" s="25"/>
      <c r="M36" s="17">
        <v>1</v>
      </c>
      <c r="N36" s="18"/>
      <c r="O36" s="35">
        <f t="shared" si="1"/>
        <v>1</v>
      </c>
      <c r="P36" s="11" t="s">
        <v>101</v>
      </c>
    </row>
    <row r="37" spans="1:16">
      <c r="A37" s="10" t="s">
        <v>76</v>
      </c>
      <c r="B37" s="17"/>
      <c r="C37" s="3">
        <v>3</v>
      </c>
      <c r="D37" s="3">
        <v>5</v>
      </c>
      <c r="E37" s="3"/>
      <c r="F37" s="18"/>
      <c r="G37" s="32">
        <f t="shared" si="2"/>
        <v>8</v>
      </c>
      <c r="H37" s="17"/>
      <c r="I37" s="3"/>
      <c r="J37" s="18"/>
      <c r="K37" s="32">
        <f t="shared" si="0"/>
        <v>0</v>
      </c>
      <c r="L37" s="25"/>
      <c r="M37" s="17">
        <v>1</v>
      </c>
      <c r="N37" s="18">
        <v>1</v>
      </c>
      <c r="O37" s="35">
        <f t="shared" si="1"/>
        <v>2</v>
      </c>
      <c r="P37" s="11" t="s">
        <v>101</v>
      </c>
    </row>
    <row r="38" spans="1:16" ht="16.5" thickBot="1">
      <c r="A38" s="10" t="s">
        <v>109</v>
      </c>
      <c r="B38" s="19"/>
      <c r="C38" s="20">
        <v>3</v>
      </c>
      <c r="D38" s="20">
        <v>5</v>
      </c>
      <c r="E38" s="20"/>
      <c r="F38" s="21"/>
      <c r="G38" s="36">
        <f>SUM(B38:F38)</f>
        <v>8</v>
      </c>
      <c r="H38" s="19"/>
      <c r="I38" s="20"/>
      <c r="J38" s="21"/>
      <c r="K38" s="36">
        <f t="shared" si="0"/>
        <v>0</v>
      </c>
      <c r="L38" s="26"/>
      <c r="M38" s="19">
        <v>1</v>
      </c>
      <c r="N38" s="21">
        <v>1</v>
      </c>
      <c r="O38" s="36">
        <f t="shared" si="1"/>
        <v>2</v>
      </c>
      <c r="P38" s="11" t="s">
        <v>101</v>
      </c>
    </row>
    <row r="39" spans="1:16">
      <c r="A39" s="7"/>
      <c r="B39" s="12"/>
      <c r="C39" s="12"/>
      <c r="D39" s="12"/>
      <c r="E39" s="12"/>
      <c r="F39" s="12"/>
      <c r="G39" s="29"/>
      <c r="H39" s="12"/>
      <c r="I39" s="12"/>
      <c r="J39" s="12"/>
      <c r="K39" s="27"/>
      <c r="L39" s="12"/>
      <c r="M39" s="12"/>
      <c r="N39" s="12"/>
      <c r="O39" s="12"/>
      <c r="P39" s="3"/>
    </row>
    <row r="40" spans="1:16">
      <c r="A40" s="9" t="s">
        <v>30</v>
      </c>
      <c r="B40" s="3">
        <f>SUM(B9:B38)</f>
        <v>0</v>
      </c>
      <c r="C40" s="3">
        <f>SUM(C9:C38)</f>
        <v>32</v>
      </c>
      <c r="D40" s="3">
        <f>SUM(D9:D38)</f>
        <v>54</v>
      </c>
      <c r="E40" s="3">
        <f>SUM(E9:E38)</f>
        <v>0</v>
      </c>
      <c r="F40" s="3">
        <f>SUM(F9:F38)</f>
        <v>0</v>
      </c>
      <c r="G40" s="30"/>
      <c r="H40" s="3">
        <f>SUM(H9:H38)</f>
        <v>0</v>
      </c>
      <c r="I40" s="3">
        <f>SUM(I9:I38)</f>
        <v>0</v>
      </c>
      <c r="J40" s="3">
        <f>SUM(J9:J38)</f>
        <v>0</v>
      </c>
      <c r="K40" s="4"/>
      <c r="L40" s="3">
        <f>SUM(L9:L38)</f>
        <v>0</v>
      </c>
      <c r="M40" s="3">
        <f>SUM(M9:M38)</f>
        <v>37</v>
      </c>
      <c r="N40" s="3">
        <f>SUM(N9:N38)</f>
        <v>22</v>
      </c>
      <c r="O40" s="3"/>
      <c r="P40" s="3"/>
    </row>
    <row r="41" spans="1:16">
      <c r="A41" s="7"/>
      <c r="B41" s="3"/>
      <c r="C41" s="3"/>
      <c r="D41" s="3"/>
      <c r="E41" s="3"/>
      <c r="F41" s="3"/>
      <c r="G41" s="30"/>
      <c r="H41" s="3"/>
      <c r="I41" s="3"/>
      <c r="J41" s="3"/>
      <c r="K41" s="4"/>
      <c r="L41" s="3"/>
      <c r="M41" s="3"/>
      <c r="N41" s="3"/>
      <c r="O41" s="3"/>
      <c r="P41" s="3"/>
    </row>
    <row r="42" spans="1:16">
      <c r="A42" s="7"/>
      <c r="B42" s="3"/>
      <c r="C42" s="3"/>
      <c r="D42" s="3"/>
      <c r="E42" s="3"/>
      <c r="F42" s="3"/>
      <c r="G42" s="30"/>
      <c r="H42" s="3"/>
      <c r="I42" s="3"/>
      <c r="J42" s="3"/>
      <c r="K42" s="4"/>
      <c r="L42" s="3"/>
      <c r="M42" s="3"/>
      <c r="N42" s="3"/>
      <c r="O42" s="3"/>
      <c r="P42" s="3"/>
    </row>
    <row r="43" spans="1:16">
      <c r="A43" s="7"/>
      <c r="B43" s="3"/>
      <c r="C43" s="3"/>
      <c r="D43" s="3"/>
      <c r="E43" s="3"/>
      <c r="F43" s="3"/>
      <c r="G43" s="30"/>
      <c r="H43" s="3"/>
      <c r="I43" s="3"/>
      <c r="J43" s="3"/>
      <c r="K43" s="4"/>
      <c r="L43" s="3"/>
      <c r="M43" s="3"/>
      <c r="N43" s="3"/>
      <c r="O43" s="3"/>
      <c r="P43" s="3"/>
    </row>
    <row r="44" spans="1:16">
      <c r="A44" s="7"/>
      <c r="B44" s="3"/>
      <c r="C44" s="3"/>
      <c r="D44" s="3"/>
      <c r="E44" s="3"/>
      <c r="F44" s="3"/>
      <c r="G44" s="30"/>
      <c r="H44" s="3"/>
      <c r="I44" s="3"/>
      <c r="J44" s="3"/>
      <c r="K44" s="4"/>
      <c r="L44" s="3"/>
      <c r="M44" s="3"/>
      <c r="N44" s="3"/>
      <c r="O44" s="3"/>
      <c r="P44" s="3"/>
    </row>
    <row r="45" spans="1:16">
      <c r="A45" s="7"/>
      <c r="B45" s="3"/>
      <c r="C45" s="3"/>
      <c r="D45" s="3"/>
      <c r="E45" s="3"/>
      <c r="F45" s="3"/>
      <c r="G45" s="30"/>
      <c r="H45" s="3"/>
      <c r="I45" s="3"/>
      <c r="J45" s="3"/>
      <c r="K45" s="4"/>
      <c r="L45" s="3"/>
      <c r="M45" s="3"/>
      <c r="N45" s="3"/>
      <c r="O45" s="3"/>
      <c r="P45" s="3"/>
    </row>
    <row r="46" spans="1:16">
      <c r="A46" s="7"/>
      <c r="B46" s="3"/>
      <c r="C46" s="3"/>
      <c r="D46" s="3"/>
      <c r="E46" s="3"/>
      <c r="F46" s="3"/>
      <c r="G46" s="30"/>
      <c r="H46" s="3"/>
      <c r="I46" s="3"/>
      <c r="J46" s="3"/>
      <c r="K46" s="4"/>
      <c r="L46" s="3"/>
      <c r="M46" s="3"/>
      <c r="N46" s="3"/>
      <c r="O46" s="3"/>
      <c r="P46" s="3"/>
    </row>
    <row r="47" spans="1:16">
      <c r="A47" s="7"/>
      <c r="B47" s="3"/>
      <c r="C47" s="3"/>
      <c r="D47" s="3"/>
      <c r="E47" s="3"/>
      <c r="F47" s="3"/>
      <c r="G47" s="30"/>
      <c r="H47" s="3"/>
      <c r="I47" s="3"/>
      <c r="J47" s="3"/>
      <c r="K47" s="4"/>
      <c r="L47" s="3"/>
      <c r="M47" s="3"/>
      <c r="N47" s="3"/>
      <c r="O47" s="3"/>
      <c r="P47" s="3"/>
    </row>
    <row r="48" spans="1:16">
      <c r="A48" s="7"/>
      <c r="B48" s="3"/>
      <c r="C48" s="3"/>
      <c r="D48" s="3"/>
      <c r="E48" s="3"/>
      <c r="F48" s="3"/>
      <c r="G48" s="30"/>
      <c r="H48" s="3"/>
      <c r="I48" s="3"/>
      <c r="J48" s="3"/>
      <c r="K48" s="4"/>
      <c r="L48" s="3"/>
      <c r="M48" s="3"/>
      <c r="N48" s="3"/>
      <c r="O48" s="3"/>
      <c r="P48" s="3"/>
    </row>
    <row r="49" spans="1:16">
      <c r="A49" s="7"/>
      <c r="B49" s="3"/>
      <c r="C49" s="3"/>
      <c r="D49" s="3"/>
      <c r="E49" s="3"/>
      <c r="F49" s="3"/>
      <c r="G49" s="30"/>
      <c r="H49" s="3"/>
      <c r="I49" s="3"/>
      <c r="J49" s="3"/>
      <c r="K49" s="4"/>
      <c r="L49" s="3"/>
      <c r="M49" s="3"/>
      <c r="N49" s="3"/>
      <c r="O49" s="3"/>
      <c r="P49" s="3"/>
    </row>
    <row r="50" spans="1:16">
      <c r="A50" s="7"/>
      <c r="B50" s="3"/>
      <c r="C50" s="3"/>
      <c r="D50" s="3"/>
      <c r="E50" s="3"/>
      <c r="F50" s="3"/>
      <c r="G50" s="30"/>
      <c r="H50" s="3"/>
      <c r="I50" s="3"/>
      <c r="J50" s="3"/>
      <c r="K50" s="4"/>
      <c r="L50" s="3"/>
      <c r="M50" s="3"/>
      <c r="N50" s="3"/>
      <c r="O50" s="3"/>
      <c r="P50" s="3"/>
    </row>
    <row r="51" spans="1:16">
      <c r="A51" s="7"/>
      <c r="B51" s="3"/>
      <c r="C51" s="3"/>
      <c r="D51" s="3"/>
      <c r="E51" s="3"/>
      <c r="F51" s="3"/>
      <c r="G51" s="30"/>
      <c r="H51" s="3"/>
      <c r="I51" s="3"/>
      <c r="J51" s="3"/>
      <c r="K51" s="4"/>
      <c r="L51" s="3"/>
      <c r="M51" s="3"/>
      <c r="N51" s="3"/>
      <c r="O51" s="3"/>
      <c r="P51" s="3"/>
    </row>
    <row r="52" spans="1:16">
      <c r="A52" s="7"/>
      <c r="B52" s="3"/>
      <c r="C52" s="3"/>
      <c r="D52" s="3"/>
      <c r="E52" s="3"/>
      <c r="F52" s="3"/>
      <c r="G52" s="30"/>
      <c r="H52" s="3"/>
      <c r="I52" s="3"/>
      <c r="J52" s="3"/>
      <c r="K52" s="4"/>
      <c r="L52" s="3"/>
      <c r="M52" s="3"/>
      <c r="N52" s="3"/>
      <c r="O52" s="3"/>
      <c r="P52" s="3"/>
    </row>
  </sheetData>
  <mergeCells count="11">
    <mergeCell ref="A2:N2"/>
    <mergeCell ref="A3:N3"/>
    <mergeCell ref="K7:K8"/>
    <mergeCell ref="H6:K6"/>
    <mergeCell ref="B6:G6"/>
    <mergeCell ref="G7:G8"/>
    <mergeCell ref="O7:O8"/>
    <mergeCell ref="M6:O6"/>
    <mergeCell ref="B5:O5"/>
    <mergeCell ref="P5:P8"/>
    <mergeCell ref="A5:A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3"/>
  <sheetViews>
    <sheetView topLeftCell="A9" workbookViewId="0">
      <selection activeCell="B9" sqref="B9:B37"/>
    </sheetView>
  </sheetViews>
  <sheetFormatPr defaultRowHeight="15"/>
  <cols>
    <col min="1" max="1" width="11.140625" style="28" customWidth="1"/>
    <col min="2" max="2" width="32.5703125" customWidth="1"/>
    <col min="3" max="3" width="12.5703125" customWidth="1"/>
    <col min="4" max="4" width="6.7109375" customWidth="1"/>
    <col min="5" max="6" width="7.42578125" customWidth="1"/>
    <col min="7" max="7" width="12" customWidth="1"/>
    <col min="8" max="8" width="6.28515625" customWidth="1"/>
    <col min="9" max="10" width="7.42578125" customWidth="1"/>
    <col min="11" max="11" width="9.5703125" customWidth="1"/>
    <col min="12" max="12" width="5.7109375" customWidth="1"/>
    <col min="13" max="14" width="8.28515625" customWidth="1"/>
    <col min="15" max="15" width="10.28515625" customWidth="1"/>
    <col min="16" max="16" width="6.28515625" customWidth="1"/>
    <col min="17" max="17" width="8.5703125" customWidth="1"/>
    <col min="18" max="18" width="8.140625" customWidth="1"/>
    <col min="19" max="19" width="18.28515625" customWidth="1"/>
  </cols>
  <sheetData>
    <row r="1" spans="1:19">
      <c r="B1" s="8"/>
    </row>
    <row r="2" spans="1:19" ht="18.7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9" ht="18.75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9">
      <c r="B4" s="8"/>
    </row>
    <row r="5" spans="1:19" ht="16.5" thickBot="1">
      <c r="A5" s="137" t="s">
        <v>42</v>
      </c>
      <c r="B5" s="107" t="s">
        <v>3</v>
      </c>
      <c r="C5" s="128" t="s">
        <v>82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30"/>
      <c r="S5" s="110" t="s">
        <v>18</v>
      </c>
    </row>
    <row r="6" spans="1:19" ht="17.25" customHeight="1">
      <c r="A6" s="137"/>
      <c r="B6" s="108"/>
      <c r="C6" s="122" t="s">
        <v>14</v>
      </c>
      <c r="D6" s="123"/>
      <c r="E6" s="123"/>
      <c r="F6" s="124"/>
      <c r="G6" s="122" t="s">
        <v>32</v>
      </c>
      <c r="H6" s="123"/>
      <c r="I6" s="123"/>
      <c r="J6" s="124"/>
      <c r="K6" s="122" t="s">
        <v>36</v>
      </c>
      <c r="L6" s="123"/>
      <c r="M6" s="123"/>
      <c r="N6" s="124"/>
      <c r="O6" s="122" t="s">
        <v>37</v>
      </c>
      <c r="P6" s="123"/>
      <c r="Q6" s="123"/>
      <c r="R6" s="124"/>
      <c r="S6" s="111"/>
    </row>
    <row r="7" spans="1:19" ht="15.75" customHeight="1">
      <c r="A7" s="137"/>
      <c r="B7" s="108"/>
      <c r="C7" s="141" t="s">
        <v>31</v>
      </c>
      <c r="D7" s="142"/>
      <c r="E7" s="142"/>
      <c r="F7" s="143"/>
      <c r="G7" s="141" t="s">
        <v>80</v>
      </c>
      <c r="H7" s="142"/>
      <c r="I7" s="142"/>
      <c r="J7" s="143"/>
      <c r="K7" s="141" t="s">
        <v>34</v>
      </c>
      <c r="L7" s="142"/>
      <c r="M7" s="142"/>
      <c r="N7" s="143"/>
      <c r="O7" s="141" t="s">
        <v>35</v>
      </c>
      <c r="P7" s="142"/>
      <c r="Q7" s="142"/>
      <c r="R7" s="143"/>
      <c r="S7" s="111"/>
    </row>
    <row r="8" spans="1:19" ht="27" customHeight="1">
      <c r="A8" s="137"/>
      <c r="B8" s="109"/>
      <c r="C8" s="82" t="s">
        <v>81</v>
      </c>
      <c r="D8" s="66" t="s">
        <v>44</v>
      </c>
      <c r="E8" s="58" t="s">
        <v>46</v>
      </c>
      <c r="F8" s="59" t="s">
        <v>47</v>
      </c>
      <c r="G8" s="65" t="s">
        <v>81</v>
      </c>
      <c r="H8" s="66" t="s">
        <v>44</v>
      </c>
      <c r="I8" s="58" t="s">
        <v>46</v>
      </c>
      <c r="J8" s="59" t="s">
        <v>47</v>
      </c>
      <c r="K8" s="65" t="s">
        <v>81</v>
      </c>
      <c r="L8" s="66" t="s">
        <v>44</v>
      </c>
      <c r="M8" s="58" t="s">
        <v>46</v>
      </c>
      <c r="N8" s="59" t="s">
        <v>47</v>
      </c>
      <c r="O8" s="65" t="s">
        <v>81</v>
      </c>
      <c r="P8" s="66" t="s">
        <v>44</v>
      </c>
      <c r="Q8" s="58" t="s">
        <v>46</v>
      </c>
      <c r="R8" s="59" t="s">
        <v>47</v>
      </c>
      <c r="S8" s="111"/>
    </row>
    <row r="9" spans="1:19" ht="15.75">
      <c r="A9" s="71">
        <v>811924</v>
      </c>
      <c r="B9" s="10" t="s">
        <v>43</v>
      </c>
      <c r="C9" s="53"/>
      <c r="D9" s="67"/>
      <c r="E9" s="52"/>
      <c r="F9" s="54"/>
      <c r="G9" s="53"/>
      <c r="H9" s="67"/>
      <c r="I9" s="52"/>
      <c r="J9" s="54"/>
      <c r="K9" s="62"/>
      <c r="L9" s="67"/>
      <c r="M9" s="52"/>
      <c r="N9" s="54"/>
      <c r="O9" s="62">
        <v>5</v>
      </c>
      <c r="P9" s="67"/>
      <c r="Q9" s="52"/>
      <c r="R9" s="54"/>
      <c r="S9" s="37"/>
    </row>
    <row r="10" spans="1:19" ht="15.75">
      <c r="A10" s="71">
        <v>852304</v>
      </c>
      <c r="B10" s="10" t="s">
        <v>45</v>
      </c>
      <c r="C10" s="53">
        <v>11</v>
      </c>
      <c r="D10" s="67"/>
      <c r="E10" s="52"/>
      <c r="F10" s="54"/>
      <c r="G10" s="53"/>
      <c r="H10" s="67"/>
      <c r="I10" s="52"/>
      <c r="J10" s="54"/>
      <c r="K10" s="62"/>
      <c r="L10" s="67"/>
      <c r="M10" s="52"/>
      <c r="N10" s="54"/>
      <c r="O10" s="62">
        <v>8</v>
      </c>
      <c r="P10" s="67"/>
      <c r="Q10" s="52"/>
      <c r="R10" s="54"/>
      <c r="S10" s="37"/>
    </row>
    <row r="11" spans="1:19" ht="15.75">
      <c r="A11" s="71">
        <v>851256</v>
      </c>
      <c r="B11" s="10" t="s">
        <v>48</v>
      </c>
      <c r="C11" s="53">
        <v>2</v>
      </c>
      <c r="D11" s="67"/>
      <c r="E11" s="52"/>
      <c r="F11" s="54"/>
      <c r="G11" s="53"/>
      <c r="H11" s="67"/>
      <c r="I11" s="52"/>
      <c r="J11" s="54"/>
      <c r="K11" s="62"/>
      <c r="L11" s="67"/>
      <c r="M11" s="52"/>
      <c r="N11" s="54"/>
      <c r="O11" s="53">
        <v>2</v>
      </c>
      <c r="P11" s="67"/>
      <c r="Q11" s="52"/>
      <c r="R11" s="54"/>
      <c r="S11" s="37"/>
    </row>
    <row r="12" spans="1:19" ht="15.75">
      <c r="A12" s="71" t="s">
        <v>49</v>
      </c>
      <c r="B12" s="10" t="s">
        <v>26</v>
      </c>
      <c r="C12" s="53"/>
      <c r="D12" s="67"/>
      <c r="E12" s="52"/>
      <c r="F12" s="54"/>
      <c r="G12" s="53"/>
      <c r="H12" s="67"/>
      <c r="I12" s="52"/>
      <c r="J12" s="54"/>
      <c r="K12" s="62"/>
      <c r="L12" s="67"/>
      <c r="M12" s="52"/>
      <c r="N12" s="54"/>
      <c r="O12" s="53"/>
      <c r="P12" s="67"/>
      <c r="Q12" s="52"/>
      <c r="R12" s="54"/>
      <c r="S12" s="37"/>
    </row>
    <row r="13" spans="1:19" ht="15.75">
      <c r="A13" s="71" t="s">
        <v>50</v>
      </c>
      <c r="B13" s="10" t="s">
        <v>23</v>
      </c>
      <c r="C13" s="53"/>
      <c r="D13" s="67"/>
      <c r="E13" s="52"/>
      <c r="F13" s="54"/>
      <c r="G13" s="53"/>
      <c r="H13" s="67"/>
      <c r="I13" s="52"/>
      <c r="J13" s="54"/>
      <c r="K13" s="62"/>
      <c r="L13" s="67"/>
      <c r="M13" s="52"/>
      <c r="N13" s="54"/>
      <c r="O13" s="53">
        <v>2</v>
      </c>
      <c r="P13" s="67"/>
      <c r="Q13" s="52"/>
      <c r="R13" s="54"/>
      <c r="S13" s="37"/>
    </row>
    <row r="14" spans="1:19" ht="15.75">
      <c r="A14" s="71"/>
      <c r="B14" s="10" t="s">
        <v>24</v>
      </c>
      <c r="C14" s="53"/>
      <c r="D14" s="67"/>
      <c r="E14" s="52"/>
      <c r="F14" s="54"/>
      <c r="G14" s="53"/>
      <c r="H14" s="67"/>
      <c r="I14" s="52"/>
      <c r="J14" s="54"/>
      <c r="K14" s="62"/>
      <c r="L14" s="67"/>
      <c r="M14" s="52"/>
      <c r="N14" s="54"/>
      <c r="O14" s="53">
        <v>1</v>
      </c>
      <c r="P14" s="67"/>
      <c r="Q14" s="52"/>
      <c r="R14" s="54"/>
      <c r="S14" s="37"/>
    </row>
    <row r="15" spans="1:19" ht="15.75">
      <c r="A15" s="71" t="s">
        <v>51</v>
      </c>
      <c r="B15" s="10" t="s">
        <v>52</v>
      </c>
      <c r="C15" s="53"/>
      <c r="D15" s="67"/>
      <c r="E15" s="52"/>
      <c r="F15" s="54"/>
      <c r="G15" s="53"/>
      <c r="H15" s="67"/>
      <c r="I15" s="52"/>
      <c r="J15" s="54"/>
      <c r="K15" s="62"/>
      <c r="L15" s="67"/>
      <c r="M15" s="52"/>
      <c r="N15" s="54"/>
      <c r="O15" s="53">
        <v>1</v>
      </c>
      <c r="P15" s="67"/>
      <c r="Q15" s="52"/>
      <c r="R15" s="54"/>
      <c r="S15" s="37"/>
    </row>
    <row r="16" spans="1:19" ht="15.75">
      <c r="A16" s="71" t="s">
        <v>53</v>
      </c>
      <c r="B16" s="10" t="s">
        <v>54</v>
      </c>
      <c r="C16" s="53"/>
      <c r="D16" s="67"/>
      <c r="E16" s="52"/>
      <c r="F16" s="54"/>
      <c r="G16" s="53"/>
      <c r="H16" s="67"/>
      <c r="I16" s="52"/>
      <c r="J16" s="54"/>
      <c r="K16" s="53"/>
      <c r="L16" s="67"/>
      <c r="M16" s="52"/>
      <c r="N16" s="54"/>
      <c r="O16" s="53">
        <v>1</v>
      </c>
      <c r="P16" s="67"/>
      <c r="Q16" s="52"/>
      <c r="R16" s="54"/>
      <c r="S16" s="37"/>
    </row>
    <row r="17" spans="1:19" ht="15.75">
      <c r="A17" s="71" t="s">
        <v>56</v>
      </c>
      <c r="B17" s="10" t="s">
        <v>58</v>
      </c>
      <c r="C17" s="53">
        <v>5</v>
      </c>
      <c r="D17" s="67"/>
      <c r="E17" s="52"/>
      <c r="F17" s="54"/>
      <c r="G17" s="53"/>
      <c r="H17" s="67"/>
      <c r="I17" s="52"/>
      <c r="J17" s="54"/>
      <c r="K17" s="53"/>
      <c r="L17" s="67"/>
      <c r="M17" s="52"/>
      <c r="N17" s="54"/>
      <c r="O17" s="53">
        <v>7</v>
      </c>
      <c r="P17" s="67"/>
      <c r="Q17" s="52"/>
      <c r="R17" s="54"/>
      <c r="S17" s="37"/>
    </row>
    <row r="18" spans="1:19" ht="15.75">
      <c r="A18" s="71" t="s">
        <v>57</v>
      </c>
      <c r="B18" s="10" t="s">
        <v>59</v>
      </c>
      <c r="C18" s="53"/>
      <c r="D18" s="67"/>
      <c r="E18" s="52"/>
      <c r="F18" s="54"/>
      <c r="G18" s="53"/>
      <c r="H18" s="67"/>
      <c r="I18" s="52"/>
      <c r="J18" s="54"/>
      <c r="K18" s="53"/>
      <c r="L18" s="67"/>
      <c r="M18" s="52"/>
      <c r="N18" s="54"/>
      <c r="O18" s="53"/>
      <c r="P18" s="67"/>
      <c r="Q18" s="52"/>
      <c r="R18" s="54"/>
      <c r="S18" s="37"/>
    </row>
    <row r="19" spans="1:19" ht="15.75">
      <c r="A19" s="71"/>
      <c r="B19" s="10" t="s">
        <v>25</v>
      </c>
      <c r="C19" s="53">
        <v>4</v>
      </c>
      <c r="D19" s="67"/>
      <c r="E19" s="52"/>
      <c r="F19" s="54"/>
      <c r="G19" s="53"/>
      <c r="H19" s="67"/>
      <c r="I19" s="52"/>
      <c r="J19" s="54"/>
      <c r="K19" s="53"/>
      <c r="L19" s="67"/>
      <c r="M19" s="52"/>
      <c r="N19" s="54"/>
      <c r="O19" s="53"/>
      <c r="P19" s="67"/>
      <c r="Q19" s="52"/>
      <c r="R19" s="54"/>
      <c r="S19" s="37"/>
    </row>
    <row r="20" spans="1:19" ht="15.75">
      <c r="A20" s="71" t="s">
        <v>60</v>
      </c>
      <c r="B20" s="10" t="s">
        <v>61</v>
      </c>
      <c r="C20" s="53">
        <v>6</v>
      </c>
      <c r="D20" s="67"/>
      <c r="E20" s="52"/>
      <c r="F20" s="54"/>
      <c r="G20" s="53"/>
      <c r="H20" s="67"/>
      <c r="I20" s="52"/>
      <c r="J20" s="54"/>
      <c r="K20" s="53"/>
      <c r="L20" s="67"/>
      <c r="M20" s="52"/>
      <c r="N20" s="54"/>
      <c r="O20" s="53"/>
      <c r="P20" s="67"/>
      <c r="Q20" s="52"/>
      <c r="R20" s="54"/>
      <c r="S20" s="37"/>
    </row>
    <row r="21" spans="1:19" ht="15.75">
      <c r="A21" s="71" t="s">
        <v>62</v>
      </c>
      <c r="B21" s="10" t="s">
        <v>63</v>
      </c>
      <c r="C21" s="53">
        <v>2</v>
      </c>
      <c r="D21" s="67"/>
      <c r="E21" s="52"/>
      <c r="F21" s="54"/>
      <c r="G21" s="53"/>
      <c r="H21" s="67"/>
      <c r="I21" s="52"/>
      <c r="J21" s="54"/>
      <c r="K21" s="53"/>
      <c r="L21" s="67"/>
      <c r="M21" s="52"/>
      <c r="N21" s="54"/>
      <c r="O21" s="53">
        <v>2</v>
      </c>
      <c r="P21" s="67"/>
      <c r="Q21" s="52"/>
      <c r="R21" s="54"/>
      <c r="S21" s="37"/>
    </row>
    <row r="22" spans="1:19" ht="15.75">
      <c r="A22" s="71" t="s">
        <v>64</v>
      </c>
      <c r="B22" s="10" t="s">
        <v>33</v>
      </c>
      <c r="C22" s="53">
        <v>2</v>
      </c>
      <c r="D22" s="67"/>
      <c r="E22" s="52"/>
      <c r="F22" s="54"/>
      <c r="G22" s="53"/>
      <c r="H22" s="67"/>
      <c r="I22" s="52"/>
      <c r="J22" s="54"/>
      <c r="K22" s="53"/>
      <c r="L22" s="67"/>
      <c r="M22" s="52"/>
      <c r="N22" s="54"/>
      <c r="O22" s="53">
        <v>2</v>
      </c>
      <c r="P22" s="67"/>
      <c r="Q22" s="52"/>
      <c r="R22" s="54"/>
      <c r="S22" s="37"/>
    </row>
    <row r="23" spans="1:19" ht="15.75">
      <c r="A23" s="71"/>
      <c r="B23" s="10" t="s">
        <v>106</v>
      </c>
      <c r="C23" s="53">
        <v>4</v>
      </c>
      <c r="D23" s="67"/>
      <c r="E23" s="52"/>
      <c r="F23" s="54"/>
      <c r="G23" s="53"/>
      <c r="H23" s="67"/>
      <c r="I23" s="52"/>
      <c r="J23" s="54"/>
      <c r="K23" s="53"/>
      <c r="L23" s="67"/>
      <c r="M23" s="52"/>
      <c r="N23" s="54"/>
      <c r="O23" s="53"/>
      <c r="P23" s="67"/>
      <c r="Q23" s="52"/>
      <c r="R23" s="54"/>
      <c r="S23" s="37"/>
    </row>
    <row r="24" spans="1:19" ht="15.75">
      <c r="A24" s="71" t="s">
        <v>65</v>
      </c>
      <c r="B24" s="10" t="s">
        <v>66</v>
      </c>
      <c r="C24" s="53"/>
      <c r="D24" s="67"/>
      <c r="E24" s="52"/>
      <c r="F24" s="54"/>
      <c r="G24" s="53"/>
      <c r="H24" s="67"/>
      <c r="I24" s="52"/>
      <c r="J24" s="54"/>
      <c r="K24" s="53"/>
      <c r="L24" s="67"/>
      <c r="M24" s="52"/>
      <c r="N24" s="54"/>
      <c r="O24" s="53"/>
      <c r="P24" s="67"/>
      <c r="Q24" s="52"/>
      <c r="R24" s="54"/>
      <c r="S24" s="37"/>
    </row>
    <row r="25" spans="1:19" ht="15.75">
      <c r="A25" s="71">
        <v>217077</v>
      </c>
      <c r="B25" s="10" t="s">
        <v>67</v>
      </c>
      <c r="C25" s="53">
        <v>1</v>
      </c>
      <c r="D25" s="67"/>
      <c r="E25" s="52"/>
      <c r="F25" s="54"/>
      <c r="G25" s="53"/>
      <c r="H25" s="67"/>
      <c r="I25" s="52"/>
      <c r="J25" s="54"/>
      <c r="K25" s="53"/>
      <c r="L25" s="67"/>
      <c r="M25" s="52"/>
      <c r="N25" s="54"/>
      <c r="O25" s="53">
        <v>1</v>
      </c>
      <c r="P25" s="67"/>
      <c r="Q25" s="52"/>
      <c r="R25" s="54"/>
      <c r="S25" s="37"/>
    </row>
    <row r="26" spans="1:19" ht="15.75">
      <c r="A26" s="71" t="s">
        <v>68</v>
      </c>
      <c r="B26" s="10" t="s">
        <v>69</v>
      </c>
      <c r="C26" s="53">
        <v>1</v>
      </c>
      <c r="D26" s="67"/>
      <c r="E26" s="52"/>
      <c r="F26" s="54"/>
      <c r="G26" s="53"/>
      <c r="H26" s="67"/>
      <c r="I26" s="52"/>
      <c r="J26" s="54"/>
      <c r="K26" s="53"/>
      <c r="L26" s="67"/>
      <c r="M26" s="52"/>
      <c r="N26" s="54"/>
      <c r="O26" s="53">
        <v>4</v>
      </c>
      <c r="P26" s="67"/>
      <c r="Q26" s="52"/>
      <c r="R26" s="54"/>
      <c r="S26" s="37"/>
    </row>
    <row r="27" spans="1:19" ht="15.75">
      <c r="A27" s="71">
        <v>214798</v>
      </c>
      <c r="B27" s="10" t="s">
        <v>29</v>
      </c>
      <c r="C27" s="53">
        <v>1</v>
      </c>
      <c r="D27" s="67"/>
      <c r="E27" s="52"/>
      <c r="F27" s="54"/>
      <c r="G27" s="53"/>
      <c r="H27" s="67"/>
      <c r="I27" s="52"/>
      <c r="J27" s="54"/>
      <c r="K27" s="53"/>
      <c r="L27" s="67"/>
      <c r="M27" s="52"/>
      <c r="N27" s="54"/>
      <c r="O27" s="53">
        <v>2</v>
      </c>
      <c r="P27" s="67"/>
      <c r="Q27" s="52"/>
      <c r="R27" s="54"/>
      <c r="S27" s="37"/>
    </row>
    <row r="28" spans="1:19" ht="15.75">
      <c r="A28" s="71">
        <v>122704</v>
      </c>
      <c r="B28" s="10" t="s">
        <v>28</v>
      </c>
      <c r="C28" s="53">
        <v>2</v>
      </c>
      <c r="D28" s="67"/>
      <c r="E28" s="52"/>
      <c r="F28" s="54"/>
      <c r="G28" s="53"/>
      <c r="H28" s="67"/>
      <c r="I28" s="52"/>
      <c r="J28" s="54"/>
      <c r="K28" s="53"/>
      <c r="L28" s="67"/>
      <c r="M28" s="52"/>
      <c r="N28" s="54"/>
      <c r="O28" s="53"/>
      <c r="P28" s="67"/>
      <c r="Q28" s="52"/>
      <c r="R28" s="54"/>
      <c r="S28" s="37"/>
    </row>
    <row r="29" spans="1:19" ht="15.75">
      <c r="A29" s="71">
        <v>139704</v>
      </c>
      <c r="B29" s="10" t="s">
        <v>71</v>
      </c>
      <c r="C29" s="53">
        <v>1</v>
      </c>
      <c r="D29" s="67"/>
      <c r="E29" s="52"/>
      <c r="F29" s="54"/>
      <c r="G29" s="53"/>
      <c r="H29" s="67"/>
      <c r="I29" s="52"/>
      <c r="J29" s="54"/>
      <c r="K29" s="53"/>
      <c r="L29" s="67"/>
      <c r="M29" s="52"/>
      <c r="N29" s="54"/>
      <c r="O29" s="53">
        <v>1</v>
      </c>
      <c r="P29" s="67"/>
      <c r="Q29" s="52"/>
      <c r="R29" s="54"/>
      <c r="S29" s="37"/>
    </row>
    <row r="30" spans="1:19" ht="15.75">
      <c r="A30" s="71">
        <v>100273</v>
      </c>
      <c r="B30" s="10" t="s">
        <v>70</v>
      </c>
      <c r="C30" s="53">
        <v>1</v>
      </c>
      <c r="D30" s="67"/>
      <c r="E30" s="52"/>
      <c r="F30" s="54"/>
      <c r="G30" s="53"/>
      <c r="H30" s="67"/>
      <c r="I30" s="52"/>
      <c r="J30" s="54"/>
      <c r="K30" s="53"/>
      <c r="L30" s="67"/>
      <c r="M30" s="52"/>
      <c r="N30" s="54"/>
      <c r="O30" s="53">
        <v>2</v>
      </c>
      <c r="P30" s="67"/>
      <c r="Q30" s="52"/>
      <c r="R30" s="54"/>
      <c r="S30" s="37"/>
    </row>
    <row r="31" spans="1:19" ht="15.75">
      <c r="A31" s="71"/>
      <c r="B31" s="10" t="s">
        <v>100</v>
      </c>
      <c r="C31" s="53">
        <v>3</v>
      </c>
      <c r="D31" s="67"/>
      <c r="E31" s="52"/>
      <c r="F31" s="54"/>
      <c r="G31" s="53"/>
      <c r="H31" s="67"/>
      <c r="I31" s="52"/>
      <c r="J31" s="54"/>
      <c r="K31" s="53"/>
      <c r="L31" s="67"/>
      <c r="M31" s="52"/>
      <c r="N31" s="54"/>
      <c r="O31" s="53"/>
      <c r="P31" s="67"/>
      <c r="Q31" s="52"/>
      <c r="R31" s="54"/>
      <c r="S31" s="37"/>
    </row>
    <row r="32" spans="1:19" ht="15.75">
      <c r="A32" s="71"/>
      <c r="B32" s="10" t="s">
        <v>108</v>
      </c>
      <c r="C32" s="53">
        <v>1</v>
      </c>
      <c r="D32" s="67"/>
      <c r="E32" s="52"/>
      <c r="F32" s="54"/>
      <c r="G32" s="53"/>
      <c r="H32" s="67"/>
      <c r="I32" s="52"/>
      <c r="J32" s="54"/>
      <c r="K32" s="53"/>
      <c r="L32" s="67"/>
      <c r="M32" s="52"/>
      <c r="N32" s="54"/>
      <c r="O32" s="53"/>
      <c r="P32" s="67"/>
      <c r="Q32" s="52"/>
      <c r="R32" s="54"/>
      <c r="S32" s="37"/>
    </row>
    <row r="33" spans="1:19" ht="15.75">
      <c r="A33" s="71"/>
      <c r="B33" s="10" t="s">
        <v>99</v>
      </c>
      <c r="C33" s="53">
        <v>3</v>
      </c>
      <c r="D33" s="67"/>
      <c r="E33" s="52"/>
      <c r="F33" s="54"/>
      <c r="G33" s="53"/>
      <c r="H33" s="67"/>
      <c r="I33" s="52"/>
      <c r="J33" s="54"/>
      <c r="K33" s="53"/>
      <c r="L33" s="67"/>
      <c r="M33" s="52"/>
      <c r="N33" s="54"/>
      <c r="O33" s="53"/>
      <c r="P33" s="67"/>
      <c r="Q33" s="52"/>
      <c r="R33" s="54"/>
      <c r="S33" s="37"/>
    </row>
    <row r="34" spans="1:19" ht="15.75">
      <c r="A34" s="71" t="s">
        <v>72</v>
      </c>
      <c r="B34" s="10" t="s">
        <v>73</v>
      </c>
      <c r="C34" s="53">
        <v>1</v>
      </c>
      <c r="D34" s="67"/>
      <c r="E34" s="52"/>
      <c r="F34" s="54"/>
      <c r="G34" s="53"/>
      <c r="H34" s="67"/>
      <c r="I34" s="52"/>
      <c r="J34" s="54"/>
      <c r="K34" s="53"/>
      <c r="L34" s="67"/>
      <c r="M34" s="52"/>
      <c r="N34" s="54"/>
      <c r="O34" s="53">
        <v>1</v>
      </c>
      <c r="P34" s="67"/>
      <c r="Q34" s="52"/>
      <c r="R34" s="54"/>
      <c r="S34" s="37"/>
    </row>
    <row r="35" spans="1:19" ht="15.75" customHeight="1">
      <c r="A35" s="72">
        <v>950164</v>
      </c>
      <c r="B35" s="50" t="s">
        <v>76</v>
      </c>
      <c r="C35" s="53">
        <v>1</v>
      </c>
      <c r="D35" s="67"/>
      <c r="E35" s="52"/>
      <c r="F35" s="54"/>
      <c r="G35" s="53"/>
      <c r="H35" s="67"/>
      <c r="I35" s="52"/>
      <c r="J35" s="60"/>
      <c r="K35" s="62"/>
      <c r="L35" s="69"/>
      <c r="M35" s="51"/>
      <c r="N35" s="60"/>
      <c r="O35" s="53">
        <v>1</v>
      </c>
      <c r="P35" s="69"/>
      <c r="Q35" s="51"/>
      <c r="R35" s="60"/>
      <c r="S35" s="37"/>
    </row>
    <row r="36" spans="1:19" ht="15.75" customHeight="1">
      <c r="A36" s="71">
        <v>970226</v>
      </c>
      <c r="B36" s="10" t="s">
        <v>77</v>
      </c>
      <c r="C36" s="53">
        <v>1</v>
      </c>
      <c r="D36" s="67"/>
      <c r="E36" s="52"/>
      <c r="F36" s="54"/>
      <c r="G36" s="53"/>
      <c r="H36" s="67"/>
      <c r="I36" s="52"/>
      <c r="J36" s="54"/>
      <c r="K36" s="62"/>
      <c r="L36" s="69"/>
      <c r="M36" s="51"/>
      <c r="N36" s="60"/>
      <c r="O36" s="53">
        <v>1</v>
      </c>
      <c r="P36" s="69"/>
      <c r="Q36" s="51"/>
      <c r="R36" s="60"/>
      <c r="S36" s="37"/>
    </row>
    <row r="37" spans="1:19" ht="15.75" customHeight="1" thickBot="1">
      <c r="A37" s="71" t="s">
        <v>78</v>
      </c>
      <c r="B37" s="10" t="s">
        <v>79</v>
      </c>
      <c r="C37" s="55"/>
      <c r="D37" s="68"/>
      <c r="E37" s="56"/>
      <c r="F37" s="57"/>
      <c r="G37" s="55"/>
      <c r="H37" s="68"/>
      <c r="I37" s="56"/>
      <c r="J37" s="61"/>
      <c r="K37" s="63"/>
      <c r="L37" s="70"/>
      <c r="M37" s="64"/>
      <c r="N37" s="61"/>
      <c r="O37" s="55">
        <v>1</v>
      </c>
      <c r="P37" s="70"/>
      <c r="Q37" s="64"/>
      <c r="R37" s="61"/>
      <c r="S37" s="37"/>
    </row>
    <row r="38" spans="1:19" s="44" customFormat="1" ht="19.5" thickBot="1">
      <c r="A38" s="73"/>
      <c r="B38" s="45" t="s">
        <v>30</v>
      </c>
      <c r="D38" s="138">
        <f>SUM(F9:F35)</f>
        <v>0</v>
      </c>
      <c r="E38" s="139"/>
      <c r="F38" s="140"/>
      <c r="G38" s="48"/>
      <c r="H38" s="138">
        <f>SUM(J9:J35)</f>
        <v>0</v>
      </c>
      <c r="I38" s="139"/>
      <c r="J38" s="140"/>
      <c r="K38" s="48"/>
      <c r="L38" s="138">
        <f>SUM(N9:N35)</f>
        <v>0</v>
      </c>
      <c r="M38" s="139"/>
      <c r="N38" s="140"/>
      <c r="O38" s="48"/>
      <c r="P38" s="138">
        <f>SUM(R9:R35)</f>
        <v>0</v>
      </c>
      <c r="Q38" s="139"/>
      <c r="R38" s="140"/>
    </row>
    <row r="39" spans="1:19" s="44" customFormat="1" ht="24" thickBot="1">
      <c r="A39" s="73"/>
      <c r="B39" s="46" t="s">
        <v>55</v>
      </c>
      <c r="C39" s="131">
        <f>SUM(D38+H38+L38+P38)</f>
        <v>0</v>
      </c>
      <c r="D39" s="132"/>
      <c r="E39" s="132"/>
      <c r="F39" s="133"/>
      <c r="G39" s="48"/>
      <c r="H39" s="49"/>
      <c r="I39" s="49"/>
      <c r="J39" s="49"/>
      <c r="K39" s="48"/>
      <c r="L39" s="49"/>
      <c r="M39" s="49"/>
      <c r="N39" s="49"/>
      <c r="O39" s="48"/>
      <c r="P39" s="49"/>
      <c r="Q39" s="49"/>
      <c r="R39" s="49"/>
    </row>
    <row r="40" spans="1:19" ht="19.5" thickBot="1">
      <c r="B40" s="42" t="s">
        <v>74</v>
      </c>
      <c r="C40" s="44">
        <f>C39*22/100</f>
        <v>0</v>
      </c>
      <c r="D40" s="43"/>
      <c r="E40" s="43"/>
      <c r="F40" s="43"/>
      <c r="H40" s="43"/>
      <c r="I40" s="43"/>
      <c r="J40" s="43"/>
      <c r="L40" s="43"/>
      <c r="M40" s="43"/>
      <c r="N40" s="43"/>
      <c r="P40" s="43"/>
      <c r="Q40" s="43"/>
      <c r="R40" s="43"/>
    </row>
    <row r="41" spans="1:19" ht="19.5" thickBot="1">
      <c r="B41" s="42" t="s">
        <v>75</v>
      </c>
      <c r="C41" s="134">
        <f>SUM(C39:C40)</f>
        <v>0</v>
      </c>
      <c r="D41" s="135"/>
      <c r="E41" s="136"/>
      <c r="F41" s="43"/>
      <c r="H41" s="43"/>
      <c r="I41" s="43"/>
      <c r="J41" s="43"/>
      <c r="L41" s="43"/>
      <c r="M41" s="43"/>
      <c r="N41" s="43"/>
      <c r="P41" s="43"/>
      <c r="Q41" s="43"/>
      <c r="R41" s="43"/>
    </row>
    <row r="42" spans="1:19" ht="18.75">
      <c r="B42" s="42"/>
      <c r="C42" s="47"/>
      <c r="D42" s="43"/>
      <c r="E42" s="43"/>
      <c r="F42" s="43"/>
      <c r="H42" s="43"/>
      <c r="I42" s="43"/>
      <c r="J42" s="43"/>
      <c r="L42" s="43"/>
      <c r="M42" s="43"/>
      <c r="N42" s="43"/>
      <c r="P42" s="43"/>
      <c r="Q42" s="43"/>
      <c r="R42" s="43"/>
    </row>
    <row r="43" spans="1:19">
      <c r="B43" s="38"/>
    </row>
    <row r="44" spans="1:19">
      <c r="B44" s="39"/>
    </row>
    <row r="45" spans="1:19">
      <c r="B45" s="40"/>
    </row>
    <row r="46" spans="1:19">
      <c r="B46" s="40"/>
    </row>
    <row r="47" spans="1:19">
      <c r="B47" s="40"/>
    </row>
    <row r="48" spans="1:19">
      <c r="B48" s="40"/>
    </row>
    <row r="49" spans="2:6">
      <c r="B49" s="40"/>
    </row>
    <row r="50" spans="2:6">
      <c r="B50" s="127" t="s">
        <v>38</v>
      </c>
      <c r="C50" s="127"/>
      <c r="D50" s="41"/>
      <c r="E50" s="41"/>
      <c r="F50" s="41"/>
    </row>
    <row r="52" spans="2:6">
      <c r="B52" t="s">
        <v>39</v>
      </c>
      <c r="C52" t="s">
        <v>40</v>
      </c>
    </row>
    <row r="53" spans="2:6">
      <c r="B53" t="s">
        <v>41</v>
      </c>
    </row>
  </sheetData>
  <mergeCells count="21">
    <mergeCell ref="S5:S8"/>
    <mergeCell ref="A5:A8"/>
    <mergeCell ref="D38:F38"/>
    <mergeCell ref="H38:J38"/>
    <mergeCell ref="L38:N38"/>
    <mergeCell ref="P38:R38"/>
    <mergeCell ref="C6:F6"/>
    <mergeCell ref="G6:J6"/>
    <mergeCell ref="K6:N6"/>
    <mergeCell ref="O6:R6"/>
    <mergeCell ref="C7:F7"/>
    <mergeCell ref="G7:J7"/>
    <mergeCell ref="K7:N7"/>
    <mergeCell ref="O7:R7"/>
    <mergeCell ref="B50:C50"/>
    <mergeCell ref="B5:B8"/>
    <mergeCell ref="C5:R5"/>
    <mergeCell ref="B2:R2"/>
    <mergeCell ref="B3:R3"/>
    <mergeCell ref="C39:F39"/>
    <mergeCell ref="C41:E41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"/>
  <sheetViews>
    <sheetView topLeftCell="A13" workbookViewId="0">
      <selection activeCell="H46" sqref="H46"/>
    </sheetView>
  </sheetViews>
  <sheetFormatPr defaultRowHeight="15"/>
  <cols>
    <col min="1" max="1" width="11.140625" style="28" customWidth="1"/>
    <col min="2" max="2" width="32.5703125" customWidth="1"/>
    <col min="3" max="3" width="6.7109375" customWidth="1"/>
    <col min="4" max="5" width="7.42578125" customWidth="1"/>
    <col min="6" max="6" width="6.28515625" customWidth="1"/>
    <col min="7" max="8" width="7.42578125" customWidth="1"/>
    <col min="9" max="9" width="5.7109375" customWidth="1"/>
    <col min="10" max="11" width="8.28515625" customWidth="1"/>
    <col min="12" max="12" width="6.28515625" customWidth="1"/>
    <col min="13" max="13" width="8.5703125" customWidth="1"/>
    <col min="14" max="14" width="8.140625" customWidth="1"/>
    <col min="15" max="15" width="18.28515625" customWidth="1"/>
  </cols>
  <sheetData>
    <row r="1" spans="1:15">
      <c r="B1" s="8"/>
    </row>
    <row r="2" spans="1:15" ht="18.7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ht="18.75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">
      <c r="B4" s="8"/>
    </row>
    <row r="5" spans="1:15" ht="16.5" thickBot="1">
      <c r="A5" s="137" t="s">
        <v>42</v>
      </c>
      <c r="B5" s="107" t="s">
        <v>3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30"/>
      <c r="O5" s="110" t="s">
        <v>18</v>
      </c>
    </row>
    <row r="6" spans="1:15" ht="17.25" customHeight="1">
      <c r="A6" s="137"/>
      <c r="B6" s="108"/>
      <c r="C6" s="77" t="s">
        <v>14</v>
      </c>
      <c r="D6" s="78"/>
      <c r="E6" s="79"/>
      <c r="F6" s="122" t="s">
        <v>32</v>
      </c>
      <c r="G6" s="123"/>
      <c r="H6" s="123"/>
      <c r="I6" s="123" t="s">
        <v>36</v>
      </c>
      <c r="J6" s="123"/>
      <c r="K6" s="124"/>
      <c r="L6" s="123" t="s">
        <v>37</v>
      </c>
      <c r="M6" s="123"/>
      <c r="N6" s="124"/>
      <c r="O6" s="111"/>
    </row>
    <row r="7" spans="1:15" ht="31.5" customHeight="1">
      <c r="A7" s="137"/>
      <c r="B7" s="108"/>
      <c r="C7" s="142" t="s">
        <v>83</v>
      </c>
      <c r="D7" s="142"/>
      <c r="E7" s="143"/>
      <c r="F7" s="142" t="s">
        <v>84</v>
      </c>
      <c r="G7" s="142"/>
      <c r="H7" s="143"/>
      <c r="I7" s="142" t="s">
        <v>85</v>
      </c>
      <c r="J7" s="142"/>
      <c r="K7" s="143"/>
      <c r="L7" s="142" t="s">
        <v>86</v>
      </c>
      <c r="M7" s="142"/>
      <c r="N7" s="143"/>
      <c r="O7" s="111"/>
    </row>
    <row r="8" spans="1:15" ht="27" customHeight="1">
      <c r="A8" s="137"/>
      <c r="B8" s="109"/>
      <c r="C8" s="66" t="s">
        <v>44</v>
      </c>
      <c r="D8" s="75" t="s">
        <v>46</v>
      </c>
      <c r="E8" s="76" t="s">
        <v>47</v>
      </c>
      <c r="F8" s="66" t="s">
        <v>44</v>
      </c>
      <c r="G8" s="75" t="s">
        <v>46</v>
      </c>
      <c r="H8" s="76" t="s">
        <v>47</v>
      </c>
      <c r="I8" s="66" t="s">
        <v>44</v>
      </c>
      <c r="J8" s="75" t="s">
        <v>46</v>
      </c>
      <c r="K8" s="76" t="s">
        <v>47</v>
      </c>
      <c r="L8" s="66" t="s">
        <v>44</v>
      </c>
      <c r="M8" s="75" t="s">
        <v>46</v>
      </c>
      <c r="N8" s="76" t="s">
        <v>47</v>
      </c>
      <c r="O8" s="111"/>
    </row>
    <row r="9" spans="1:15" ht="15.75">
      <c r="A9" s="71">
        <v>811924</v>
      </c>
      <c r="B9" s="10" t="s">
        <v>43</v>
      </c>
      <c r="C9" s="67">
        <v>4</v>
      </c>
      <c r="D9" s="52">
        <v>21.07</v>
      </c>
      <c r="E9" s="54">
        <f>D9*C9</f>
        <v>84.28</v>
      </c>
      <c r="F9" s="67">
        <v>2</v>
      </c>
      <c r="G9" s="52">
        <v>21.07</v>
      </c>
      <c r="H9" s="54">
        <f>G9*F9</f>
        <v>42.14</v>
      </c>
      <c r="I9" s="67">
        <v>1</v>
      </c>
      <c r="J9" s="52">
        <v>21.07</v>
      </c>
      <c r="K9" s="54">
        <f>J9*I9</f>
        <v>21.07</v>
      </c>
      <c r="L9" s="67">
        <v>2</v>
      </c>
      <c r="M9" s="52">
        <v>21.07</v>
      </c>
      <c r="N9" s="54">
        <f>M9*L9</f>
        <v>42.14</v>
      </c>
      <c r="O9" s="37"/>
    </row>
    <row r="10" spans="1:15" ht="15.75">
      <c r="A10" s="71">
        <v>852304</v>
      </c>
      <c r="B10" s="10" t="s">
        <v>45</v>
      </c>
      <c r="C10" s="67">
        <v>12</v>
      </c>
      <c r="D10" s="52">
        <v>9.59</v>
      </c>
      <c r="E10" s="54">
        <f>D10*C10</f>
        <v>115.08</v>
      </c>
      <c r="F10" s="67">
        <v>8</v>
      </c>
      <c r="G10" s="52">
        <v>9.59</v>
      </c>
      <c r="H10" s="54">
        <f>G10*F10</f>
        <v>76.72</v>
      </c>
      <c r="I10" s="67">
        <v>3</v>
      </c>
      <c r="J10" s="52">
        <v>9.59</v>
      </c>
      <c r="K10" s="54">
        <f>J10*I10</f>
        <v>28.77</v>
      </c>
      <c r="L10" s="67">
        <v>5</v>
      </c>
      <c r="M10" s="52">
        <v>9.59</v>
      </c>
      <c r="N10" s="54">
        <f>M10*L10</f>
        <v>47.95</v>
      </c>
      <c r="O10" s="37"/>
    </row>
    <row r="11" spans="1:15" ht="15.75">
      <c r="A11" s="71">
        <v>851256</v>
      </c>
      <c r="B11" s="10" t="s">
        <v>48</v>
      </c>
      <c r="C11" s="67"/>
      <c r="D11" s="52">
        <v>24.08</v>
      </c>
      <c r="E11" s="54">
        <f t="shared" ref="E11:E34" si="0">D11*C11</f>
        <v>0</v>
      </c>
      <c r="F11" s="67"/>
      <c r="G11" s="52">
        <v>24.08</v>
      </c>
      <c r="H11" s="54">
        <f t="shared" ref="H11:H32" si="1">G11*F11</f>
        <v>0</v>
      </c>
      <c r="I11" s="67"/>
      <c r="J11" s="52">
        <v>24.08</v>
      </c>
      <c r="K11" s="54">
        <f t="shared" ref="K11:K31" si="2">J11*I11</f>
        <v>0</v>
      </c>
      <c r="L11" s="67"/>
      <c r="M11" s="52">
        <v>24.08</v>
      </c>
      <c r="N11" s="54">
        <f t="shared" ref="N11:N34" si="3">M11*L11</f>
        <v>0</v>
      </c>
      <c r="O11" s="37"/>
    </row>
    <row r="12" spans="1:15" ht="15.75">
      <c r="A12" s="71" t="s">
        <v>49</v>
      </c>
      <c r="B12" s="10" t="s">
        <v>110</v>
      </c>
      <c r="C12" s="67">
        <v>5</v>
      </c>
      <c r="D12" s="52">
        <v>3.85</v>
      </c>
      <c r="E12" s="54">
        <f t="shared" si="0"/>
        <v>19.25</v>
      </c>
      <c r="F12" s="67">
        <v>3</v>
      </c>
      <c r="G12" s="52">
        <v>3.85</v>
      </c>
      <c r="H12" s="54">
        <f t="shared" si="1"/>
        <v>11.55</v>
      </c>
      <c r="I12" s="67">
        <v>1</v>
      </c>
      <c r="J12" s="52">
        <v>3.85</v>
      </c>
      <c r="K12" s="54">
        <f t="shared" si="2"/>
        <v>3.85</v>
      </c>
      <c r="L12" s="67">
        <v>2</v>
      </c>
      <c r="M12" s="52">
        <v>3.85</v>
      </c>
      <c r="N12" s="54">
        <f t="shared" si="3"/>
        <v>7.7</v>
      </c>
      <c r="O12" s="37"/>
    </row>
    <row r="13" spans="1:15" ht="15.75">
      <c r="A13" s="71">
        <v>169910</v>
      </c>
      <c r="B13" s="10" t="s">
        <v>111</v>
      </c>
      <c r="C13" s="67">
        <v>5</v>
      </c>
      <c r="D13" s="52">
        <v>3.85</v>
      </c>
      <c r="E13" s="54">
        <f t="shared" ref="E13" si="4">D13*C13</f>
        <v>19.25</v>
      </c>
      <c r="F13" s="67">
        <v>3</v>
      </c>
      <c r="G13" s="52">
        <v>3.85</v>
      </c>
      <c r="H13" s="54">
        <f t="shared" ref="H13" si="5">G13*F13</f>
        <v>11.55</v>
      </c>
      <c r="I13" s="67">
        <v>1</v>
      </c>
      <c r="J13" s="52">
        <v>3.85</v>
      </c>
      <c r="K13" s="54">
        <f t="shared" ref="K13" si="6">J13*I13</f>
        <v>3.85</v>
      </c>
      <c r="L13" s="67">
        <v>2</v>
      </c>
      <c r="M13" s="52">
        <v>3.85</v>
      </c>
      <c r="N13" s="54">
        <f t="shared" ref="N13" si="7">M13*L13</f>
        <v>7.7</v>
      </c>
      <c r="O13" s="37"/>
    </row>
    <row r="14" spans="1:15" ht="15.75">
      <c r="A14" s="71" t="s">
        <v>50</v>
      </c>
      <c r="B14" s="10" t="s">
        <v>23</v>
      </c>
      <c r="C14" s="67">
        <v>5</v>
      </c>
      <c r="D14" s="52">
        <v>4.83</v>
      </c>
      <c r="E14" s="54">
        <f t="shared" si="0"/>
        <v>24.15</v>
      </c>
      <c r="F14" s="67">
        <v>3</v>
      </c>
      <c r="G14" s="52">
        <v>4.83</v>
      </c>
      <c r="H14" s="54">
        <f t="shared" si="1"/>
        <v>14.49</v>
      </c>
      <c r="I14" s="67">
        <v>1</v>
      </c>
      <c r="J14" s="52">
        <v>4.83</v>
      </c>
      <c r="K14" s="54">
        <f t="shared" si="2"/>
        <v>4.83</v>
      </c>
      <c r="L14" s="67">
        <v>3</v>
      </c>
      <c r="M14" s="52">
        <v>4.83</v>
      </c>
      <c r="N14" s="54">
        <f t="shared" si="3"/>
        <v>14.49</v>
      </c>
      <c r="O14" s="37"/>
    </row>
    <row r="15" spans="1:15" ht="15.75">
      <c r="A15" s="71"/>
      <c r="B15" s="10" t="s">
        <v>24</v>
      </c>
      <c r="C15" s="67"/>
      <c r="D15" s="52"/>
      <c r="E15" s="54">
        <f t="shared" si="0"/>
        <v>0</v>
      </c>
      <c r="F15" s="67"/>
      <c r="G15" s="52"/>
      <c r="H15" s="54">
        <f t="shared" si="1"/>
        <v>0</v>
      </c>
      <c r="I15" s="67"/>
      <c r="J15" s="52"/>
      <c r="K15" s="54">
        <f t="shared" si="2"/>
        <v>0</v>
      </c>
      <c r="L15" s="67">
        <v>0</v>
      </c>
      <c r="M15" s="52"/>
      <c r="N15" s="54">
        <f t="shared" si="3"/>
        <v>0</v>
      </c>
      <c r="O15" s="37"/>
    </row>
    <row r="16" spans="1:15" ht="15.75">
      <c r="A16" s="71" t="s">
        <v>51</v>
      </c>
      <c r="B16" s="10" t="s">
        <v>52</v>
      </c>
      <c r="C16" s="67"/>
      <c r="D16" s="52">
        <v>4.2699999999999996</v>
      </c>
      <c r="E16" s="54">
        <f t="shared" si="0"/>
        <v>0</v>
      </c>
      <c r="F16" s="67"/>
      <c r="G16" s="52">
        <v>4.2699999999999996</v>
      </c>
      <c r="H16" s="54">
        <f t="shared" si="1"/>
        <v>0</v>
      </c>
      <c r="I16" s="67"/>
      <c r="J16" s="52">
        <v>4.2699999999999996</v>
      </c>
      <c r="K16" s="54">
        <f t="shared" si="2"/>
        <v>0</v>
      </c>
      <c r="L16" s="67">
        <v>1</v>
      </c>
      <c r="M16" s="52">
        <v>4.2699999999999996</v>
      </c>
      <c r="N16" s="54">
        <f t="shared" si="3"/>
        <v>4.2699999999999996</v>
      </c>
      <c r="O16" s="37"/>
    </row>
    <row r="17" spans="1:15" ht="15.75">
      <c r="A17" s="71" t="s">
        <v>53</v>
      </c>
      <c r="B17" s="10" t="s">
        <v>54</v>
      </c>
      <c r="C17" s="67">
        <v>2</v>
      </c>
      <c r="D17" s="52">
        <v>4.13</v>
      </c>
      <c r="E17" s="54">
        <f t="shared" si="0"/>
        <v>8.26</v>
      </c>
      <c r="F17" s="67">
        <v>2</v>
      </c>
      <c r="G17" s="52">
        <v>4.13</v>
      </c>
      <c r="H17" s="54">
        <f t="shared" si="1"/>
        <v>8.26</v>
      </c>
      <c r="I17" s="67">
        <v>1</v>
      </c>
      <c r="J17" s="52">
        <v>4.13</v>
      </c>
      <c r="K17" s="54">
        <f t="shared" si="2"/>
        <v>4.13</v>
      </c>
      <c r="L17" s="67">
        <v>1</v>
      </c>
      <c r="M17" s="52">
        <v>4.13</v>
      </c>
      <c r="N17" s="54">
        <f t="shared" si="3"/>
        <v>4.13</v>
      </c>
      <c r="O17" s="37"/>
    </row>
    <row r="18" spans="1:15" ht="15.75">
      <c r="A18" s="71" t="s">
        <v>56</v>
      </c>
      <c r="B18" s="10" t="s">
        <v>58</v>
      </c>
      <c r="C18" s="67">
        <v>7</v>
      </c>
      <c r="D18" s="52">
        <v>15.89</v>
      </c>
      <c r="E18" s="54">
        <f t="shared" si="0"/>
        <v>111.23</v>
      </c>
      <c r="F18" s="67">
        <v>4</v>
      </c>
      <c r="G18" s="52">
        <v>15.89</v>
      </c>
      <c r="H18" s="54">
        <f t="shared" si="1"/>
        <v>63.56</v>
      </c>
      <c r="I18" s="67">
        <v>1</v>
      </c>
      <c r="J18" s="52">
        <v>15.89</v>
      </c>
      <c r="K18" s="54">
        <f t="shared" si="2"/>
        <v>15.89</v>
      </c>
      <c r="L18" s="67">
        <v>5</v>
      </c>
      <c r="M18" s="52">
        <v>15.89</v>
      </c>
      <c r="N18" s="54">
        <f t="shared" si="3"/>
        <v>79.45</v>
      </c>
      <c r="O18" s="37"/>
    </row>
    <row r="19" spans="1:15" ht="15.75">
      <c r="A19" s="71" t="s">
        <v>57</v>
      </c>
      <c r="B19" s="10" t="s">
        <v>59</v>
      </c>
      <c r="C19" s="67">
        <v>7</v>
      </c>
      <c r="D19" s="96">
        <v>31.01</v>
      </c>
      <c r="E19" s="97">
        <f t="shared" si="0"/>
        <v>217.07000000000002</v>
      </c>
      <c r="F19" s="67">
        <v>4</v>
      </c>
      <c r="G19" s="52">
        <v>31.01</v>
      </c>
      <c r="H19" s="54">
        <f t="shared" si="1"/>
        <v>124.04</v>
      </c>
      <c r="I19" s="67">
        <v>1</v>
      </c>
      <c r="J19" s="52">
        <v>31.01</v>
      </c>
      <c r="K19" s="54">
        <f t="shared" si="2"/>
        <v>31.01</v>
      </c>
      <c r="L19" s="67">
        <v>3</v>
      </c>
      <c r="M19" s="52">
        <v>31.01</v>
      </c>
      <c r="N19" s="54">
        <f t="shared" si="3"/>
        <v>93.03</v>
      </c>
      <c r="O19" s="37"/>
    </row>
    <row r="20" spans="1:15" ht="15.75">
      <c r="A20" s="71" t="s">
        <v>112</v>
      </c>
      <c r="B20" s="10" t="s">
        <v>113</v>
      </c>
      <c r="C20" s="67">
        <v>4</v>
      </c>
      <c r="D20" s="96">
        <v>30.24</v>
      </c>
      <c r="E20" s="97">
        <f t="shared" si="0"/>
        <v>120.96</v>
      </c>
      <c r="F20" s="67">
        <v>3</v>
      </c>
      <c r="G20" s="96">
        <v>30.24</v>
      </c>
      <c r="H20" s="54">
        <f t="shared" si="1"/>
        <v>90.72</v>
      </c>
      <c r="I20" s="67">
        <v>1</v>
      </c>
      <c r="J20" s="96">
        <v>30.24</v>
      </c>
      <c r="K20" s="54">
        <f t="shared" si="2"/>
        <v>30.24</v>
      </c>
      <c r="L20" s="67">
        <v>3</v>
      </c>
      <c r="M20" s="96">
        <v>30.24</v>
      </c>
      <c r="N20" s="54">
        <f t="shared" si="3"/>
        <v>90.72</v>
      </c>
      <c r="O20" s="37"/>
    </row>
    <row r="21" spans="1:15" ht="15.75">
      <c r="A21" s="71" t="s">
        <v>60</v>
      </c>
      <c r="B21" s="10" t="s">
        <v>61</v>
      </c>
      <c r="C21" s="67">
        <v>4</v>
      </c>
      <c r="D21" s="52">
        <v>12.95</v>
      </c>
      <c r="E21" s="54">
        <f t="shared" si="0"/>
        <v>51.8</v>
      </c>
      <c r="F21" s="67">
        <v>3</v>
      </c>
      <c r="G21" s="52">
        <v>12.95</v>
      </c>
      <c r="H21" s="54">
        <f t="shared" si="1"/>
        <v>38.849999999999994</v>
      </c>
      <c r="I21" s="67">
        <v>1</v>
      </c>
      <c r="J21" s="52">
        <v>12.95</v>
      </c>
      <c r="K21" s="54">
        <f t="shared" si="2"/>
        <v>12.95</v>
      </c>
      <c r="L21" s="67">
        <v>2</v>
      </c>
      <c r="M21" s="52">
        <v>12.95</v>
      </c>
      <c r="N21" s="54">
        <f t="shared" si="3"/>
        <v>25.9</v>
      </c>
      <c r="O21" s="37"/>
    </row>
    <row r="22" spans="1:15" ht="15.75">
      <c r="A22" s="71" t="s">
        <v>62</v>
      </c>
      <c r="B22" s="10" t="s">
        <v>63</v>
      </c>
      <c r="C22" s="67">
        <v>4</v>
      </c>
      <c r="D22" s="52">
        <v>10.29</v>
      </c>
      <c r="E22" s="54">
        <f t="shared" si="0"/>
        <v>41.16</v>
      </c>
      <c r="F22" s="67">
        <v>3</v>
      </c>
      <c r="G22" s="52">
        <v>10.29</v>
      </c>
      <c r="H22" s="54">
        <f t="shared" si="1"/>
        <v>30.869999999999997</v>
      </c>
      <c r="I22" s="67">
        <v>1</v>
      </c>
      <c r="J22" s="52">
        <v>10.29</v>
      </c>
      <c r="K22" s="54">
        <f t="shared" si="2"/>
        <v>10.29</v>
      </c>
      <c r="L22" s="67">
        <v>2</v>
      </c>
      <c r="M22" s="52">
        <v>10.29</v>
      </c>
      <c r="N22" s="54">
        <f t="shared" si="3"/>
        <v>20.58</v>
      </c>
      <c r="O22" s="37"/>
    </row>
    <row r="23" spans="1:15" ht="15.75">
      <c r="A23" s="71" t="s">
        <v>64</v>
      </c>
      <c r="B23" s="10" t="s">
        <v>33</v>
      </c>
      <c r="C23" s="67"/>
      <c r="D23" s="52">
        <v>42.7</v>
      </c>
      <c r="E23" s="54">
        <f t="shared" si="0"/>
        <v>0</v>
      </c>
      <c r="F23" s="67"/>
      <c r="G23" s="52"/>
      <c r="H23" s="54">
        <f t="shared" si="1"/>
        <v>0</v>
      </c>
      <c r="I23" s="67"/>
      <c r="J23" s="52"/>
      <c r="K23" s="54">
        <f t="shared" si="2"/>
        <v>0</v>
      </c>
      <c r="L23" s="67"/>
      <c r="M23" s="52"/>
      <c r="N23" s="54">
        <f t="shared" si="3"/>
        <v>0</v>
      </c>
      <c r="O23" s="37"/>
    </row>
    <row r="24" spans="1:15" ht="15.75">
      <c r="A24" s="71" t="s">
        <v>65</v>
      </c>
      <c r="B24" s="10" t="s">
        <v>66</v>
      </c>
      <c r="C24" s="67"/>
      <c r="D24" s="52">
        <v>14</v>
      </c>
      <c r="E24" s="54">
        <f t="shared" si="0"/>
        <v>0</v>
      </c>
      <c r="F24" s="67"/>
      <c r="G24" s="52">
        <v>14</v>
      </c>
      <c r="H24" s="54">
        <f t="shared" si="1"/>
        <v>0</v>
      </c>
      <c r="I24" s="67"/>
      <c r="J24" s="52"/>
      <c r="K24" s="54">
        <f t="shared" si="2"/>
        <v>0</v>
      </c>
      <c r="L24" s="67"/>
      <c r="M24" s="52"/>
      <c r="N24" s="54">
        <f t="shared" si="3"/>
        <v>0</v>
      </c>
      <c r="O24" s="37"/>
    </row>
    <row r="25" spans="1:15" ht="15.75">
      <c r="A25" s="71">
        <v>217077</v>
      </c>
      <c r="B25" s="10" t="s">
        <v>67</v>
      </c>
      <c r="C25" s="67">
        <v>1</v>
      </c>
      <c r="D25" s="52">
        <v>9.24</v>
      </c>
      <c r="E25" s="54">
        <f t="shared" si="0"/>
        <v>9.24</v>
      </c>
      <c r="F25" s="67">
        <v>1</v>
      </c>
      <c r="G25" s="52">
        <v>9.24</v>
      </c>
      <c r="H25" s="54">
        <f t="shared" si="1"/>
        <v>9.24</v>
      </c>
      <c r="I25" s="67"/>
      <c r="J25" s="52"/>
      <c r="K25" s="54">
        <f t="shared" si="2"/>
        <v>0</v>
      </c>
      <c r="L25" s="67">
        <v>1</v>
      </c>
      <c r="M25" s="52">
        <v>9.24</v>
      </c>
      <c r="N25" s="54">
        <f t="shared" si="3"/>
        <v>9.24</v>
      </c>
      <c r="O25" s="37"/>
    </row>
    <row r="26" spans="1:15" ht="15.75">
      <c r="A26" s="71" t="s">
        <v>68</v>
      </c>
      <c r="B26" s="10" t="s">
        <v>69</v>
      </c>
      <c r="C26" s="67">
        <v>3</v>
      </c>
      <c r="D26" s="52">
        <v>3.08</v>
      </c>
      <c r="E26" s="54">
        <f t="shared" si="0"/>
        <v>9.24</v>
      </c>
      <c r="F26" s="67"/>
      <c r="G26" s="52">
        <v>3.08</v>
      </c>
      <c r="H26" s="54">
        <f t="shared" si="1"/>
        <v>0</v>
      </c>
      <c r="I26" s="67"/>
      <c r="J26" s="52">
        <v>3.08</v>
      </c>
      <c r="K26" s="54"/>
      <c r="L26" s="67">
        <v>2</v>
      </c>
      <c r="M26" s="52">
        <v>3.08</v>
      </c>
      <c r="N26" s="54">
        <f t="shared" si="3"/>
        <v>6.16</v>
      </c>
      <c r="O26" s="37"/>
    </row>
    <row r="27" spans="1:15" ht="15.75">
      <c r="A27" s="71">
        <v>214798</v>
      </c>
      <c r="B27" s="10" t="s">
        <v>29</v>
      </c>
      <c r="C27" s="67">
        <v>1</v>
      </c>
      <c r="D27" s="52">
        <v>1.96</v>
      </c>
      <c r="E27" s="54">
        <f t="shared" si="0"/>
        <v>1.96</v>
      </c>
      <c r="F27" s="67"/>
      <c r="G27" s="52"/>
      <c r="H27" s="54">
        <f t="shared" si="1"/>
        <v>0</v>
      </c>
      <c r="I27" s="67"/>
      <c r="J27" s="52"/>
      <c r="K27" s="54">
        <f t="shared" si="2"/>
        <v>0</v>
      </c>
      <c r="L27" s="67">
        <v>2</v>
      </c>
      <c r="M27" s="52">
        <v>1.96</v>
      </c>
      <c r="N27" s="54">
        <f t="shared" si="3"/>
        <v>3.92</v>
      </c>
      <c r="O27" s="37"/>
    </row>
    <row r="28" spans="1:15" ht="15.75">
      <c r="A28" s="71">
        <v>122704</v>
      </c>
      <c r="B28" s="10" t="s">
        <v>28</v>
      </c>
      <c r="C28" s="67">
        <v>2</v>
      </c>
      <c r="D28" s="52">
        <v>7.49</v>
      </c>
      <c r="E28" s="54">
        <f t="shared" si="0"/>
        <v>14.98</v>
      </c>
      <c r="F28" s="67">
        <v>1</v>
      </c>
      <c r="G28" s="52">
        <v>7.49</v>
      </c>
      <c r="H28" s="54">
        <f t="shared" si="1"/>
        <v>7.49</v>
      </c>
      <c r="I28" s="67">
        <v>1</v>
      </c>
      <c r="J28" s="52">
        <v>7.49</v>
      </c>
      <c r="K28" s="54">
        <f t="shared" si="2"/>
        <v>7.49</v>
      </c>
      <c r="L28" s="67">
        <v>1</v>
      </c>
      <c r="M28" s="52">
        <v>7.49</v>
      </c>
      <c r="N28" s="54">
        <f t="shared" si="3"/>
        <v>7.49</v>
      </c>
      <c r="O28" s="37"/>
    </row>
    <row r="29" spans="1:15" ht="15.75">
      <c r="A29" s="71">
        <v>167842</v>
      </c>
      <c r="B29" s="10" t="s">
        <v>114</v>
      </c>
      <c r="C29" s="67">
        <v>10</v>
      </c>
      <c r="D29" s="52">
        <v>3.5</v>
      </c>
      <c r="E29" s="54">
        <f t="shared" si="0"/>
        <v>35</v>
      </c>
      <c r="F29" s="67">
        <v>8</v>
      </c>
      <c r="G29" s="52">
        <v>3.5</v>
      </c>
      <c r="H29" s="54">
        <f t="shared" si="1"/>
        <v>28</v>
      </c>
      <c r="I29" s="67">
        <v>3</v>
      </c>
      <c r="J29" s="52">
        <v>3.5</v>
      </c>
      <c r="K29" s="54">
        <f t="shared" si="2"/>
        <v>10.5</v>
      </c>
      <c r="L29" s="67">
        <v>8</v>
      </c>
      <c r="M29" s="52">
        <v>3.5</v>
      </c>
      <c r="N29" s="54">
        <f t="shared" si="3"/>
        <v>28</v>
      </c>
      <c r="O29" s="37"/>
    </row>
    <row r="30" spans="1:15" ht="15.75">
      <c r="A30" s="71">
        <v>100273</v>
      </c>
      <c r="B30" s="10" t="s">
        <v>70</v>
      </c>
      <c r="C30" s="67">
        <v>1</v>
      </c>
      <c r="D30" s="52">
        <v>1.96</v>
      </c>
      <c r="E30" s="54">
        <f t="shared" si="0"/>
        <v>1.96</v>
      </c>
      <c r="F30" s="67">
        <v>1</v>
      </c>
      <c r="G30" s="52">
        <v>1.96</v>
      </c>
      <c r="H30" s="54">
        <f t="shared" si="1"/>
        <v>1.96</v>
      </c>
      <c r="I30" s="67">
        <v>1</v>
      </c>
      <c r="J30" s="52">
        <v>1.96</v>
      </c>
      <c r="K30" s="54">
        <f t="shared" si="2"/>
        <v>1.96</v>
      </c>
      <c r="L30" s="67">
        <v>1</v>
      </c>
      <c r="M30" s="52">
        <v>1.96</v>
      </c>
      <c r="N30" s="54">
        <f t="shared" si="3"/>
        <v>1.96</v>
      </c>
      <c r="O30" s="37"/>
    </row>
    <row r="31" spans="1:15" ht="15.75">
      <c r="A31" s="71" t="s">
        <v>72</v>
      </c>
      <c r="B31" s="10" t="s">
        <v>73</v>
      </c>
      <c r="C31" s="67">
        <v>3</v>
      </c>
      <c r="D31" s="52">
        <v>24.22</v>
      </c>
      <c r="E31" s="54">
        <f t="shared" si="0"/>
        <v>72.66</v>
      </c>
      <c r="F31" s="67">
        <v>2</v>
      </c>
      <c r="G31" s="52">
        <v>24.22</v>
      </c>
      <c r="H31" s="54">
        <f t="shared" si="1"/>
        <v>48.44</v>
      </c>
      <c r="I31" s="67"/>
      <c r="J31" s="52">
        <v>24.22</v>
      </c>
      <c r="K31" s="54">
        <f t="shared" si="2"/>
        <v>0</v>
      </c>
      <c r="L31" s="67">
        <v>2</v>
      </c>
      <c r="M31" s="52">
        <v>24.22</v>
      </c>
      <c r="N31" s="54">
        <f t="shared" si="3"/>
        <v>48.44</v>
      </c>
      <c r="O31" s="37"/>
    </row>
    <row r="32" spans="1:15" ht="15.75" customHeight="1">
      <c r="A32" s="72">
        <v>950164</v>
      </c>
      <c r="B32" s="50" t="s">
        <v>76</v>
      </c>
      <c r="C32" s="67">
        <v>1</v>
      </c>
      <c r="D32" s="52">
        <v>28</v>
      </c>
      <c r="E32" s="54">
        <f t="shared" si="0"/>
        <v>28</v>
      </c>
      <c r="F32" s="67"/>
      <c r="G32" s="52">
        <v>28</v>
      </c>
      <c r="H32" s="54">
        <f t="shared" si="1"/>
        <v>0</v>
      </c>
      <c r="I32" s="69"/>
      <c r="J32" s="51"/>
      <c r="K32" s="60"/>
      <c r="L32" s="69">
        <v>1</v>
      </c>
      <c r="M32" s="52">
        <v>28</v>
      </c>
      <c r="N32" s="54">
        <f t="shared" si="3"/>
        <v>28</v>
      </c>
      <c r="O32" s="37"/>
    </row>
    <row r="33" spans="1:15" ht="15.75" customHeight="1">
      <c r="A33" s="71">
        <v>970226</v>
      </c>
      <c r="B33" s="10" t="s">
        <v>77</v>
      </c>
      <c r="C33" s="67">
        <v>1</v>
      </c>
      <c r="D33" s="52">
        <v>46.9</v>
      </c>
      <c r="E33" s="54">
        <f t="shared" si="0"/>
        <v>46.9</v>
      </c>
      <c r="F33" s="67"/>
      <c r="G33" s="52">
        <v>46.9</v>
      </c>
      <c r="H33" s="54">
        <f t="shared" ref="H33" si="8">G33*F33</f>
        <v>0</v>
      </c>
      <c r="I33" s="69"/>
      <c r="J33" s="51"/>
      <c r="K33" s="60"/>
      <c r="L33" s="69">
        <v>1</v>
      </c>
      <c r="M33" s="52">
        <v>46.9</v>
      </c>
      <c r="N33" s="54">
        <f t="shared" si="3"/>
        <v>46.9</v>
      </c>
      <c r="O33" s="37"/>
    </row>
    <row r="34" spans="1:15" ht="15.75" customHeight="1" thickBot="1">
      <c r="A34" s="71" t="s">
        <v>78</v>
      </c>
      <c r="B34" s="10" t="s">
        <v>79</v>
      </c>
      <c r="C34" s="68">
        <v>1</v>
      </c>
      <c r="D34" s="56">
        <v>48.65</v>
      </c>
      <c r="E34" s="57">
        <f t="shared" si="0"/>
        <v>48.65</v>
      </c>
      <c r="F34" s="68"/>
      <c r="G34" s="56">
        <v>48.65</v>
      </c>
      <c r="H34" s="61"/>
      <c r="I34" s="70"/>
      <c r="J34" s="56">
        <v>48.65</v>
      </c>
      <c r="K34" s="61"/>
      <c r="L34" s="70">
        <v>1</v>
      </c>
      <c r="M34" s="56">
        <v>48.65</v>
      </c>
      <c r="N34" s="54">
        <f t="shared" si="3"/>
        <v>48.65</v>
      </c>
      <c r="O34" s="37"/>
    </row>
    <row r="35" spans="1:15" ht="15.75" customHeight="1" thickBot="1">
      <c r="A35" s="83"/>
      <c r="B35" s="10" t="s">
        <v>100</v>
      </c>
      <c r="C35" s="53">
        <v>3</v>
      </c>
      <c r="D35" s="92"/>
      <c r="E35" s="93"/>
      <c r="F35" s="85"/>
      <c r="G35" s="92"/>
      <c r="H35" s="94"/>
      <c r="I35" s="89"/>
      <c r="J35" s="95"/>
      <c r="K35" s="94"/>
      <c r="L35" s="89"/>
      <c r="M35" s="95"/>
      <c r="N35" s="94"/>
      <c r="O35" s="91"/>
    </row>
    <row r="36" spans="1:15" ht="15.75" customHeight="1" thickBot="1">
      <c r="A36" s="83"/>
      <c r="B36" s="10" t="s">
        <v>108</v>
      </c>
      <c r="C36" s="53">
        <v>1</v>
      </c>
      <c r="D36" s="92"/>
      <c r="E36" s="93"/>
      <c r="F36" s="85"/>
      <c r="G36" s="92"/>
      <c r="H36" s="94"/>
      <c r="I36" s="89"/>
      <c r="J36" s="95"/>
      <c r="K36" s="94"/>
      <c r="L36" s="89"/>
      <c r="M36" s="95"/>
      <c r="N36" s="94"/>
      <c r="O36" s="91"/>
    </row>
    <row r="37" spans="1:15" ht="15.75" customHeight="1" thickBot="1">
      <c r="A37" s="83"/>
      <c r="B37" s="10" t="s">
        <v>99</v>
      </c>
      <c r="C37" s="53">
        <v>3</v>
      </c>
      <c r="D37" s="92"/>
      <c r="E37" s="93"/>
      <c r="F37" s="85"/>
      <c r="G37" s="92"/>
      <c r="H37" s="94"/>
      <c r="I37" s="89"/>
      <c r="J37" s="95"/>
      <c r="K37" s="94"/>
      <c r="L37" s="89"/>
      <c r="M37" s="95"/>
      <c r="N37" s="94"/>
      <c r="O37" s="91"/>
    </row>
    <row r="38" spans="1:15" ht="15.75" customHeight="1" thickBot="1">
      <c r="A38" s="83"/>
      <c r="B38" s="84"/>
      <c r="C38" s="85"/>
      <c r="D38" s="86"/>
      <c r="E38" s="87"/>
      <c r="F38" s="85"/>
      <c r="G38" s="86"/>
      <c r="H38" s="88"/>
      <c r="I38" s="89"/>
      <c r="J38" s="90"/>
      <c r="K38" s="88"/>
      <c r="L38" s="89"/>
      <c r="M38" s="95"/>
      <c r="N38" s="94"/>
      <c r="O38" s="91"/>
    </row>
    <row r="39" spans="1:15" s="44" customFormat="1" ht="19.5" thickBot="1">
      <c r="A39" s="73"/>
      <c r="B39" s="45" t="s">
        <v>30</v>
      </c>
      <c r="C39" s="138">
        <f>SUM(E9:E38)</f>
        <v>1081.0800000000002</v>
      </c>
      <c r="D39" s="139"/>
      <c r="E39" s="140"/>
      <c r="F39" s="138">
        <f>SUM(H9:H38)</f>
        <v>607.88000000000011</v>
      </c>
      <c r="G39" s="139"/>
      <c r="H39" s="140"/>
      <c r="I39" s="138">
        <f>SUM(K9:K38)</f>
        <v>186.83</v>
      </c>
      <c r="J39" s="139"/>
      <c r="K39" s="140"/>
      <c r="L39" s="138">
        <f>SUM(N9:N38)</f>
        <v>666.81999999999994</v>
      </c>
      <c r="M39" s="139"/>
      <c r="N39" s="140"/>
    </row>
    <row r="40" spans="1:15" s="44" customFormat="1" ht="24" thickBot="1">
      <c r="A40" s="73"/>
      <c r="B40" s="46" t="s">
        <v>55</v>
      </c>
      <c r="C40" s="132">
        <f>C39+F39+I39+L39</f>
        <v>2542.61</v>
      </c>
      <c r="D40" s="132"/>
      <c r="E40" s="133"/>
      <c r="F40" s="49"/>
      <c r="G40" s="49"/>
      <c r="H40" s="49"/>
      <c r="I40" s="49"/>
      <c r="J40" s="49"/>
      <c r="K40" s="49"/>
      <c r="L40" s="49"/>
      <c r="M40" s="49"/>
      <c r="N40" s="49"/>
    </row>
    <row r="41" spans="1:15" ht="19.5" thickBot="1">
      <c r="B41" s="42" t="s">
        <v>74</v>
      </c>
      <c r="C41" s="43">
        <f>C40*22/100</f>
        <v>559.37420000000009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ht="19.5" thickBot="1">
      <c r="B42" s="42" t="s">
        <v>75</v>
      </c>
      <c r="C42" s="135">
        <f>C40+C41</f>
        <v>3101.9842000000003</v>
      </c>
      <c r="D42" s="136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ht="18.75"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>
      <c r="B44" s="38"/>
    </row>
    <row r="45" spans="1:15">
      <c r="B45" s="39"/>
    </row>
    <row r="46" spans="1:15">
      <c r="B46" s="40"/>
    </row>
    <row r="47" spans="1:15">
      <c r="B47" s="40"/>
    </row>
    <row r="48" spans="1:15">
      <c r="B48" s="40"/>
    </row>
    <row r="49" spans="2:5">
      <c r="B49" s="40"/>
    </row>
    <row r="50" spans="2:5">
      <c r="B50" s="40"/>
    </row>
    <row r="51" spans="2:5">
      <c r="B51" s="74" t="s">
        <v>38</v>
      </c>
      <c r="C51" s="74"/>
      <c r="D51" s="74"/>
      <c r="E51" s="74"/>
    </row>
    <row r="53" spans="2:5">
      <c r="B53" t="s">
        <v>39</v>
      </c>
    </row>
    <row r="54" spans="2:5">
      <c r="B54" t="s">
        <v>41</v>
      </c>
    </row>
  </sheetData>
  <mergeCells count="19">
    <mergeCell ref="O5:O8"/>
    <mergeCell ref="L6:N6"/>
    <mergeCell ref="B2:N2"/>
    <mergeCell ref="B3:N3"/>
    <mergeCell ref="A5:A8"/>
    <mergeCell ref="B5:B8"/>
    <mergeCell ref="C5:N5"/>
    <mergeCell ref="L7:N7"/>
    <mergeCell ref="L39:N39"/>
    <mergeCell ref="C42:D42"/>
    <mergeCell ref="F6:H6"/>
    <mergeCell ref="I6:K6"/>
    <mergeCell ref="C7:E7"/>
    <mergeCell ref="F7:H7"/>
    <mergeCell ref="I7:K7"/>
    <mergeCell ref="C39:E39"/>
    <mergeCell ref="F39:H39"/>
    <mergeCell ref="I39:K39"/>
    <mergeCell ref="C40:E40"/>
  </mergeCells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selection activeCell="Y20" sqref="Y20"/>
    </sheetView>
  </sheetViews>
  <sheetFormatPr defaultRowHeight="15"/>
  <cols>
    <col min="1" max="1" width="11.140625" style="28" customWidth="1"/>
    <col min="2" max="2" width="32.5703125" customWidth="1"/>
    <col min="3" max="3" width="6.7109375" customWidth="1"/>
    <col min="4" max="5" width="7.42578125" customWidth="1"/>
    <col min="6" max="6" width="6.28515625" customWidth="1"/>
    <col min="7" max="8" width="7.42578125" customWidth="1"/>
    <col min="9" max="9" width="5.7109375" customWidth="1"/>
    <col min="10" max="11" width="8.28515625" customWidth="1"/>
    <col min="12" max="12" width="6.28515625" customWidth="1"/>
    <col min="13" max="13" width="8.5703125" customWidth="1"/>
    <col min="14" max="14" width="8.140625" customWidth="1"/>
    <col min="15" max="15" width="18.28515625" customWidth="1"/>
  </cols>
  <sheetData>
    <row r="1" spans="1:15">
      <c r="B1" s="8"/>
    </row>
    <row r="2" spans="1:15" ht="18.7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ht="18.75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">
      <c r="B4" s="8"/>
    </row>
    <row r="5" spans="1:15" ht="16.5" thickBot="1">
      <c r="A5" s="137" t="s">
        <v>42</v>
      </c>
      <c r="B5" s="107" t="s">
        <v>3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30"/>
      <c r="O5" s="110" t="s">
        <v>18</v>
      </c>
    </row>
    <row r="6" spans="1:15" ht="17.25" customHeight="1">
      <c r="A6" s="137"/>
      <c r="B6" s="108"/>
      <c r="C6" s="77" t="s">
        <v>14</v>
      </c>
      <c r="D6" s="78"/>
      <c r="E6" s="79"/>
      <c r="F6" s="122" t="s">
        <v>32</v>
      </c>
      <c r="G6" s="123"/>
      <c r="H6" s="123"/>
      <c r="I6" s="123" t="s">
        <v>36</v>
      </c>
      <c r="J6" s="123"/>
      <c r="K6" s="124"/>
      <c r="L6" s="123" t="s">
        <v>37</v>
      </c>
      <c r="M6" s="123"/>
      <c r="N6" s="124"/>
      <c r="O6" s="111"/>
    </row>
    <row r="7" spans="1:15" ht="31.5" customHeight="1">
      <c r="A7" s="137"/>
      <c r="B7" s="108"/>
      <c r="C7" s="142" t="s">
        <v>83</v>
      </c>
      <c r="D7" s="142"/>
      <c r="E7" s="143"/>
      <c r="F7" s="142" t="s">
        <v>84</v>
      </c>
      <c r="G7" s="142"/>
      <c r="H7" s="143"/>
      <c r="I7" s="142" t="s">
        <v>85</v>
      </c>
      <c r="J7" s="142"/>
      <c r="K7" s="143"/>
      <c r="L7" s="142" t="s">
        <v>86</v>
      </c>
      <c r="M7" s="142"/>
      <c r="N7" s="143"/>
      <c r="O7" s="111"/>
    </row>
    <row r="8" spans="1:15" ht="27" customHeight="1">
      <c r="A8" s="137"/>
      <c r="B8" s="109"/>
      <c r="C8" s="66" t="s">
        <v>44</v>
      </c>
      <c r="D8" s="98" t="s">
        <v>46</v>
      </c>
      <c r="E8" s="99" t="s">
        <v>47</v>
      </c>
      <c r="F8" s="66" t="s">
        <v>44</v>
      </c>
      <c r="G8" s="98" t="s">
        <v>46</v>
      </c>
      <c r="H8" s="99" t="s">
        <v>47</v>
      </c>
      <c r="I8" s="66" t="s">
        <v>44</v>
      </c>
      <c r="J8" s="98" t="s">
        <v>46</v>
      </c>
      <c r="K8" s="99" t="s">
        <v>47</v>
      </c>
      <c r="L8" s="66" t="s">
        <v>44</v>
      </c>
      <c r="M8" s="98" t="s">
        <v>46</v>
      </c>
      <c r="N8" s="99" t="s">
        <v>47</v>
      </c>
      <c r="O8" s="111"/>
    </row>
    <row r="9" spans="1:15" ht="15.75">
      <c r="A9" s="71">
        <v>811924</v>
      </c>
      <c r="B9" s="10" t="s">
        <v>43</v>
      </c>
      <c r="C9" s="67">
        <v>4</v>
      </c>
      <c r="D9" s="52">
        <v>21.4</v>
      </c>
      <c r="E9" s="54">
        <f>D9*C9</f>
        <v>85.6</v>
      </c>
      <c r="F9" s="67">
        <v>2</v>
      </c>
      <c r="G9" s="52">
        <v>21.4</v>
      </c>
      <c r="H9" s="54">
        <f>G9*F9</f>
        <v>42.8</v>
      </c>
      <c r="I9" s="67">
        <v>1</v>
      </c>
      <c r="J9" s="52">
        <v>21.4</v>
      </c>
      <c r="K9" s="54">
        <f>J9*I9</f>
        <v>21.4</v>
      </c>
      <c r="L9" s="67">
        <v>2</v>
      </c>
      <c r="M9" s="52">
        <v>21.4</v>
      </c>
      <c r="N9" s="54">
        <f>M9*L9</f>
        <v>42.8</v>
      </c>
      <c r="O9" s="37"/>
    </row>
    <row r="10" spans="1:15" ht="15.75">
      <c r="A10" s="71">
        <v>852304</v>
      </c>
      <c r="B10" s="10" t="s">
        <v>45</v>
      </c>
      <c r="C10" s="67">
        <v>12</v>
      </c>
      <c r="D10" s="52">
        <v>7.9</v>
      </c>
      <c r="E10" s="54">
        <f>D10*C10</f>
        <v>94.800000000000011</v>
      </c>
      <c r="F10" s="67">
        <v>8</v>
      </c>
      <c r="G10" s="52">
        <v>7.9</v>
      </c>
      <c r="H10" s="54">
        <f>G10*F10</f>
        <v>63.2</v>
      </c>
      <c r="I10" s="67">
        <v>3</v>
      </c>
      <c r="J10" s="52">
        <v>7.9</v>
      </c>
      <c r="K10" s="54">
        <f>J10*I10</f>
        <v>23.700000000000003</v>
      </c>
      <c r="L10" s="67">
        <v>5</v>
      </c>
      <c r="M10" s="52">
        <v>7.9</v>
      </c>
      <c r="N10" s="54">
        <f>M10*L10</f>
        <v>39.5</v>
      </c>
      <c r="O10" s="37"/>
    </row>
    <row r="11" spans="1:15" ht="15.75">
      <c r="A11" s="71">
        <v>851256</v>
      </c>
      <c r="B11" s="10" t="s">
        <v>48</v>
      </c>
      <c r="C11" s="67"/>
      <c r="D11" s="52">
        <v>24.08</v>
      </c>
      <c r="E11" s="54">
        <f t="shared" ref="E11:E37" si="0">D11*C11</f>
        <v>0</v>
      </c>
      <c r="F11" s="67"/>
      <c r="G11" s="52">
        <v>24.08</v>
      </c>
      <c r="H11" s="54">
        <f t="shared" ref="H11:H37" si="1">G11*F11</f>
        <v>0</v>
      </c>
      <c r="I11" s="67"/>
      <c r="J11" s="52">
        <v>24.08</v>
      </c>
      <c r="K11" s="54">
        <f t="shared" ref="K11:K35" si="2">J11*I11</f>
        <v>0</v>
      </c>
      <c r="L11" s="67"/>
      <c r="M11" s="52">
        <v>24.08</v>
      </c>
      <c r="N11" s="54">
        <f t="shared" ref="N11:N37" si="3">M11*L11</f>
        <v>0</v>
      </c>
      <c r="O11" s="37"/>
    </row>
    <row r="12" spans="1:15" ht="15.75">
      <c r="A12" s="71" t="s">
        <v>49</v>
      </c>
      <c r="B12" s="10" t="s">
        <v>110</v>
      </c>
      <c r="C12" s="67">
        <v>5</v>
      </c>
      <c r="D12" s="52">
        <v>9.75</v>
      </c>
      <c r="E12" s="54">
        <f t="shared" si="0"/>
        <v>48.75</v>
      </c>
      <c r="F12" s="67">
        <v>3</v>
      </c>
      <c r="G12" s="52">
        <v>9.75</v>
      </c>
      <c r="H12" s="54">
        <f t="shared" si="1"/>
        <v>29.25</v>
      </c>
      <c r="I12" s="67">
        <v>1</v>
      </c>
      <c r="J12" s="52">
        <v>9.75</v>
      </c>
      <c r="K12" s="54">
        <f t="shared" si="2"/>
        <v>9.75</v>
      </c>
      <c r="L12" s="67">
        <v>2</v>
      </c>
      <c r="M12" s="52">
        <v>9.75</v>
      </c>
      <c r="N12" s="54">
        <f t="shared" si="3"/>
        <v>19.5</v>
      </c>
      <c r="O12" s="37"/>
    </row>
    <row r="13" spans="1:15" ht="15.75">
      <c r="A13" s="71">
        <v>169910</v>
      </c>
      <c r="B13" s="10" t="s">
        <v>115</v>
      </c>
      <c r="C13" s="67">
        <v>2</v>
      </c>
      <c r="D13" s="52">
        <v>7.6</v>
      </c>
      <c r="E13" s="54">
        <f t="shared" si="0"/>
        <v>15.2</v>
      </c>
      <c r="F13" s="67">
        <v>1</v>
      </c>
      <c r="G13" s="52">
        <v>7.6</v>
      </c>
      <c r="H13" s="54">
        <f t="shared" si="1"/>
        <v>7.6</v>
      </c>
      <c r="I13" s="67">
        <v>1</v>
      </c>
      <c r="J13" s="52">
        <v>7.6</v>
      </c>
      <c r="K13" s="54">
        <f t="shared" si="2"/>
        <v>7.6</v>
      </c>
      <c r="L13" s="67">
        <v>1</v>
      </c>
      <c r="M13" s="52">
        <v>7.6</v>
      </c>
      <c r="N13" s="54">
        <f t="shared" si="3"/>
        <v>7.6</v>
      </c>
      <c r="O13" s="37"/>
    </row>
    <row r="14" spans="1:15" ht="15.75">
      <c r="A14" s="71" t="s">
        <v>50</v>
      </c>
      <c r="B14" s="10" t="s">
        <v>23</v>
      </c>
      <c r="C14" s="67">
        <v>5</v>
      </c>
      <c r="D14" s="52">
        <v>4.9800000000000004</v>
      </c>
      <c r="E14" s="54">
        <f t="shared" si="0"/>
        <v>24.900000000000002</v>
      </c>
      <c r="F14" s="67">
        <v>3</v>
      </c>
      <c r="G14" s="52">
        <v>4.9800000000000004</v>
      </c>
      <c r="H14" s="54">
        <f t="shared" si="1"/>
        <v>14.940000000000001</v>
      </c>
      <c r="I14" s="67">
        <v>1</v>
      </c>
      <c r="J14" s="52">
        <v>4.9800000000000004</v>
      </c>
      <c r="K14" s="54">
        <f t="shared" si="2"/>
        <v>4.9800000000000004</v>
      </c>
      <c r="L14" s="67">
        <v>3</v>
      </c>
      <c r="M14" s="52">
        <v>4.9800000000000004</v>
      </c>
      <c r="N14" s="54">
        <f t="shared" si="3"/>
        <v>14.940000000000001</v>
      </c>
      <c r="O14" s="37"/>
    </row>
    <row r="15" spans="1:15" ht="15.75">
      <c r="A15" s="71"/>
      <c r="B15" s="10" t="s">
        <v>24</v>
      </c>
      <c r="C15" s="67"/>
      <c r="D15" s="52"/>
      <c r="E15" s="54">
        <f t="shared" si="0"/>
        <v>0</v>
      </c>
      <c r="F15" s="67"/>
      <c r="G15" s="52"/>
      <c r="H15" s="54">
        <f t="shared" si="1"/>
        <v>0</v>
      </c>
      <c r="I15" s="67"/>
      <c r="J15" s="52"/>
      <c r="K15" s="54">
        <f t="shared" si="2"/>
        <v>0</v>
      </c>
      <c r="L15" s="67">
        <v>0</v>
      </c>
      <c r="M15" s="52"/>
      <c r="N15" s="54">
        <f t="shared" si="3"/>
        <v>0</v>
      </c>
      <c r="O15" s="37"/>
    </row>
    <row r="16" spans="1:15" ht="15.75">
      <c r="A16" s="71" t="s">
        <v>51</v>
      </c>
      <c r="B16" s="10" t="s">
        <v>52</v>
      </c>
      <c r="C16" s="67"/>
      <c r="D16" s="52">
        <v>4.2699999999999996</v>
      </c>
      <c r="E16" s="54">
        <f t="shared" si="0"/>
        <v>0</v>
      </c>
      <c r="F16" s="67"/>
      <c r="G16" s="52">
        <v>4.2699999999999996</v>
      </c>
      <c r="H16" s="54">
        <f t="shared" si="1"/>
        <v>0</v>
      </c>
      <c r="I16" s="67"/>
      <c r="J16" s="52">
        <v>4.2699999999999996</v>
      </c>
      <c r="K16" s="54">
        <f t="shared" si="2"/>
        <v>0</v>
      </c>
      <c r="L16" s="67">
        <v>1</v>
      </c>
      <c r="M16" s="52">
        <v>4.2699999999999996</v>
      </c>
      <c r="N16" s="54">
        <f t="shared" si="3"/>
        <v>4.2699999999999996</v>
      </c>
      <c r="O16" s="37"/>
    </row>
    <row r="17" spans="1:15" ht="15.75">
      <c r="A17" s="71" t="s">
        <v>53</v>
      </c>
      <c r="B17" s="10" t="s">
        <v>54</v>
      </c>
      <c r="C17" s="67">
        <v>2</v>
      </c>
      <c r="D17" s="52">
        <v>5.8</v>
      </c>
      <c r="E17" s="54">
        <f t="shared" si="0"/>
        <v>11.6</v>
      </c>
      <c r="F17" s="67">
        <v>2</v>
      </c>
      <c r="G17" s="52">
        <v>5.8</v>
      </c>
      <c r="H17" s="54">
        <f t="shared" si="1"/>
        <v>11.6</v>
      </c>
      <c r="I17" s="67">
        <v>1</v>
      </c>
      <c r="J17" s="52">
        <v>5.8</v>
      </c>
      <c r="K17" s="54">
        <f t="shared" si="2"/>
        <v>5.8</v>
      </c>
      <c r="L17" s="67">
        <v>1</v>
      </c>
      <c r="M17" s="52">
        <v>5.8</v>
      </c>
      <c r="N17" s="54">
        <f t="shared" si="3"/>
        <v>5.8</v>
      </c>
      <c r="O17" s="37"/>
    </row>
    <row r="18" spans="1:15" ht="15.75">
      <c r="A18" s="71" t="s">
        <v>56</v>
      </c>
      <c r="B18" s="10" t="s">
        <v>116</v>
      </c>
      <c r="C18" s="67">
        <v>4</v>
      </c>
      <c r="D18" s="52">
        <v>6.16</v>
      </c>
      <c r="E18" s="54">
        <f t="shared" si="0"/>
        <v>24.64</v>
      </c>
      <c r="F18" s="67">
        <v>3</v>
      </c>
      <c r="G18" s="52">
        <v>6.16</v>
      </c>
      <c r="H18" s="54">
        <f t="shared" si="1"/>
        <v>18.48</v>
      </c>
      <c r="I18" s="67">
        <v>1</v>
      </c>
      <c r="J18" s="52">
        <v>6.16</v>
      </c>
      <c r="K18" s="54">
        <f t="shared" si="2"/>
        <v>6.16</v>
      </c>
      <c r="L18" s="67">
        <v>3</v>
      </c>
      <c r="M18" s="52">
        <v>6.16</v>
      </c>
      <c r="N18" s="54">
        <f t="shared" si="3"/>
        <v>18.48</v>
      </c>
      <c r="O18" s="37"/>
    </row>
    <row r="19" spans="1:15" ht="15.75">
      <c r="A19" s="71" t="s">
        <v>57</v>
      </c>
      <c r="B19" s="10" t="s">
        <v>117</v>
      </c>
      <c r="C19" s="67">
        <v>7</v>
      </c>
      <c r="D19" s="96">
        <v>15.1</v>
      </c>
      <c r="E19" s="97">
        <f t="shared" si="0"/>
        <v>105.7</v>
      </c>
      <c r="F19" s="67">
        <v>4</v>
      </c>
      <c r="G19" s="96">
        <v>15.1</v>
      </c>
      <c r="H19" s="54">
        <f t="shared" si="1"/>
        <v>60.4</v>
      </c>
      <c r="I19" s="67">
        <v>1</v>
      </c>
      <c r="J19" s="96">
        <v>15.1</v>
      </c>
      <c r="K19" s="54">
        <f t="shared" si="2"/>
        <v>15.1</v>
      </c>
      <c r="L19" s="67">
        <v>3</v>
      </c>
      <c r="M19" s="96">
        <v>15.1</v>
      </c>
      <c r="N19" s="54">
        <f t="shared" si="3"/>
        <v>45.3</v>
      </c>
      <c r="O19" s="37"/>
    </row>
    <row r="20" spans="1:15" ht="15.75">
      <c r="A20" s="71" t="s">
        <v>112</v>
      </c>
      <c r="B20" s="10" t="s">
        <v>118</v>
      </c>
      <c r="C20" s="67">
        <v>5</v>
      </c>
      <c r="D20" s="96">
        <v>15.7</v>
      </c>
      <c r="E20" s="97">
        <f t="shared" si="0"/>
        <v>78.5</v>
      </c>
      <c r="F20" s="67">
        <v>3</v>
      </c>
      <c r="G20" s="96">
        <v>15.7</v>
      </c>
      <c r="H20" s="54">
        <f t="shared" si="1"/>
        <v>47.099999999999994</v>
      </c>
      <c r="I20" s="67">
        <v>1</v>
      </c>
      <c r="J20" s="96">
        <v>15.7</v>
      </c>
      <c r="K20" s="54">
        <f t="shared" si="2"/>
        <v>15.7</v>
      </c>
      <c r="L20" s="67">
        <v>3</v>
      </c>
      <c r="M20" s="96">
        <v>15.7</v>
      </c>
      <c r="N20" s="54">
        <f t="shared" si="3"/>
        <v>47.099999999999994</v>
      </c>
      <c r="O20" s="37"/>
    </row>
    <row r="21" spans="1:15" ht="15.75">
      <c r="A21" s="71" t="s">
        <v>60</v>
      </c>
      <c r="B21" s="10" t="s">
        <v>61</v>
      </c>
      <c r="C21" s="67">
        <v>4</v>
      </c>
      <c r="D21" s="52">
        <v>12.84</v>
      </c>
      <c r="E21" s="54">
        <f t="shared" si="0"/>
        <v>51.36</v>
      </c>
      <c r="F21" s="67">
        <v>3</v>
      </c>
      <c r="G21" s="52">
        <v>12.84</v>
      </c>
      <c r="H21" s="54">
        <f t="shared" si="1"/>
        <v>38.519999999999996</v>
      </c>
      <c r="I21" s="67">
        <v>1</v>
      </c>
      <c r="J21" s="52">
        <v>12.84</v>
      </c>
      <c r="K21" s="54">
        <f t="shared" si="2"/>
        <v>12.84</v>
      </c>
      <c r="L21" s="67">
        <v>2</v>
      </c>
      <c r="M21" s="52">
        <v>12.84</v>
      </c>
      <c r="N21" s="54">
        <f t="shared" si="3"/>
        <v>25.68</v>
      </c>
      <c r="O21" s="37"/>
    </row>
    <row r="22" spans="1:15" ht="15.75">
      <c r="A22" s="71" t="s">
        <v>62</v>
      </c>
      <c r="B22" s="10" t="s">
        <v>63</v>
      </c>
      <c r="C22" s="67">
        <v>4</v>
      </c>
      <c r="D22" s="52">
        <v>10.5</v>
      </c>
      <c r="E22" s="54">
        <f t="shared" si="0"/>
        <v>42</v>
      </c>
      <c r="F22" s="67">
        <v>3</v>
      </c>
      <c r="G22" s="52">
        <v>10.5</v>
      </c>
      <c r="H22" s="54">
        <f t="shared" si="1"/>
        <v>31.5</v>
      </c>
      <c r="I22" s="67">
        <v>1</v>
      </c>
      <c r="J22" s="52">
        <v>10.5</v>
      </c>
      <c r="K22" s="54">
        <f t="shared" si="2"/>
        <v>10.5</v>
      </c>
      <c r="L22" s="67">
        <v>2</v>
      </c>
      <c r="M22" s="52">
        <v>10.5</v>
      </c>
      <c r="N22" s="54">
        <f t="shared" si="3"/>
        <v>21</v>
      </c>
      <c r="O22" s="37"/>
    </row>
    <row r="23" spans="1:15" ht="15.75">
      <c r="A23" s="71" t="s">
        <v>64</v>
      </c>
      <c r="B23" s="10" t="s">
        <v>33</v>
      </c>
      <c r="C23" s="67"/>
      <c r="D23" s="52">
        <v>42.7</v>
      </c>
      <c r="E23" s="54">
        <f t="shared" si="0"/>
        <v>0</v>
      </c>
      <c r="F23" s="67"/>
      <c r="G23" s="52"/>
      <c r="H23" s="54">
        <f t="shared" si="1"/>
        <v>0</v>
      </c>
      <c r="I23" s="67"/>
      <c r="J23" s="52"/>
      <c r="K23" s="54">
        <f t="shared" si="2"/>
        <v>0</v>
      </c>
      <c r="L23" s="67"/>
      <c r="M23" s="52"/>
      <c r="N23" s="54">
        <f t="shared" si="3"/>
        <v>0</v>
      </c>
      <c r="O23" s="37"/>
    </row>
    <row r="24" spans="1:15" ht="15.75">
      <c r="A24" s="71" t="s">
        <v>65</v>
      </c>
      <c r="B24" s="10" t="s">
        <v>66</v>
      </c>
      <c r="C24" s="67"/>
      <c r="D24" s="52">
        <v>14</v>
      </c>
      <c r="E24" s="54">
        <f t="shared" si="0"/>
        <v>0</v>
      </c>
      <c r="F24" s="67"/>
      <c r="G24" s="52">
        <v>14</v>
      </c>
      <c r="H24" s="54">
        <f t="shared" si="1"/>
        <v>0</v>
      </c>
      <c r="I24" s="67"/>
      <c r="J24" s="52"/>
      <c r="K24" s="54">
        <f t="shared" si="2"/>
        <v>0</v>
      </c>
      <c r="L24" s="67"/>
      <c r="M24" s="52"/>
      <c r="N24" s="54">
        <f t="shared" si="3"/>
        <v>0</v>
      </c>
      <c r="O24" s="37"/>
    </row>
    <row r="25" spans="1:15" ht="15.75">
      <c r="A25" s="71">
        <v>217077</v>
      </c>
      <c r="B25" s="10" t="s">
        <v>119</v>
      </c>
      <c r="C25" s="67">
        <v>1</v>
      </c>
      <c r="D25" s="52">
        <v>16</v>
      </c>
      <c r="E25" s="54">
        <f t="shared" si="0"/>
        <v>16</v>
      </c>
      <c r="F25" s="67">
        <v>1</v>
      </c>
      <c r="G25" s="52">
        <v>16</v>
      </c>
      <c r="H25" s="54">
        <f t="shared" si="1"/>
        <v>16</v>
      </c>
      <c r="I25" s="67"/>
      <c r="J25" s="52"/>
      <c r="K25" s="54">
        <f t="shared" si="2"/>
        <v>0</v>
      </c>
      <c r="L25" s="67">
        <v>1</v>
      </c>
      <c r="M25" s="52">
        <v>16</v>
      </c>
      <c r="N25" s="54">
        <f t="shared" si="3"/>
        <v>16</v>
      </c>
      <c r="O25" s="37"/>
    </row>
    <row r="26" spans="1:15" ht="15.75">
      <c r="A26" s="71" t="s">
        <v>68</v>
      </c>
      <c r="B26" s="10" t="s">
        <v>69</v>
      </c>
      <c r="C26" s="67">
        <v>3</v>
      </c>
      <c r="D26" s="52">
        <v>0.9</v>
      </c>
      <c r="E26" s="54">
        <f t="shared" si="0"/>
        <v>2.7</v>
      </c>
      <c r="F26" s="67"/>
      <c r="G26" s="52">
        <v>0.9</v>
      </c>
      <c r="H26" s="54">
        <f t="shared" si="1"/>
        <v>0</v>
      </c>
      <c r="I26" s="67"/>
      <c r="J26" s="52">
        <v>0.9</v>
      </c>
      <c r="K26" s="54"/>
      <c r="L26" s="67">
        <v>2</v>
      </c>
      <c r="M26" s="52">
        <v>0.9</v>
      </c>
      <c r="N26" s="54">
        <f t="shared" si="3"/>
        <v>1.8</v>
      </c>
      <c r="O26" s="37"/>
    </row>
    <row r="27" spans="1:15" ht="15.75">
      <c r="A27" s="71">
        <v>214798</v>
      </c>
      <c r="B27" s="10" t="s">
        <v>29</v>
      </c>
      <c r="C27" s="67">
        <v>1</v>
      </c>
      <c r="D27" s="52">
        <v>1.7</v>
      </c>
      <c r="E27" s="54">
        <f t="shared" si="0"/>
        <v>1.7</v>
      </c>
      <c r="F27" s="67"/>
      <c r="G27" s="52">
        <v>1.7</v>
      </c>
      <c r="H27" s="54">
        <f t="shared" si="1"/>
        <v>0</v>
      </c>
      <c r="I27" s="67"/>
      <c r="J27" s="52">
        <v>1.7</v>
      </c>
      <c r="K27" s="54">
        <f t="shared" si="2"/>
        <v>0</v>
      </c>
      <c r="L27" s="67">
        <v>2</v>
      </c>
      <c r="M27" s="52">
        <v>1.7</v>
      </c>
      <c r="N27" s="54">
        <f t="shared" si="3"/>
        <v>3.4</v>
      </c>
      <c r="O27" s="37"/>
    </row>
    <row r="28" spans="1:15" ht="15.75">
      <c r="A28" s="71">
        <v>122704</v>
      </c>
      <c r="B28" s="10" t="s">
        <v>28</v>
      </c>
      <c r="C28" s="67">
        <v>2</v>
      </c>
      <c r="D28" s="52">
        <v>3.9</v>
      </c>
      <c r="E28" s="54">
        <f t="shared" si="0"/>
        <v>7.8</v>
      </c>
      <c r="F28" s="67">
        <v>1</v>
      </c>
      <c r="G28" s="52">
        <v>3.9</v>
      </c>
      <c r="H28" s="54">
        <f t="shared" si="1"/>
        <v>3.9</v>
      </c>
      <c r="I28" s="67">
        <v>1</v>
      </c>
      <c r="J28" s="52">
        <v>3.9</v>
      </c>
      <c r="K28" s="54">
        <f t="shared" si="2"/>
        <v>3.9</v>
      </c>
      <c r="L28" s="67">
        <v>1</v>
      </c>
      <c r="M28" s="52">
        <v>3.9</v>
      </c>
      <c r="N28" s="54">
        <f t="shared" si="3"/>
        <v>3.9</v>
      </c>
      <c r="O28" s="37"/>
    </row>
    <row r="29" spans="1:15" ht="15.75">
      <c r="A29" s="71">
        <v>167842</v>
      </c>
      <c r="B29" s="10" t="s">
        <v>114</v>
      </c>
      <c r="C29" s="67">
        <v>10</v>
      </c>
      <c r="D29" s="52">
        <v>1.96</v>
      </c>
      <c r="E29" s="54">
        <f t="shared" si="0"/>
        <v>19.600000000000001</v>
      </c>
      <c r="F29" s="67">
        <v>8</v>
      </c>
      <c r="G29" s="52">
        <v>1.96</v>
      </c>
      <c r="H29" s="54">
        <f t="shared" si="1"/>
        <v>15.68</v>
      </c>
      <c r="I29" s="67">
        <v>3</v>
      </c>
      <c r="J29" s="52">
        <v>1.96</v>
      </c>
      <c r="K29" s="54">
        <f t="shared" si="2"/>
        <v>5.88</v>
      </c>
      <c r="L29" s="67">
        <v>8</v>
      </c>
      <c r="M29" s="52">
        <v>1.96</v>
      </c>
      <c r="N29" s="54">
        <f t="shared" si="3"/>
        <v>15.68</v>
      </c>
      <c r="O29" s="37"/>
    </row>
    <row r="30" spans="1:15" ht="15.75">
      <c r="A30" s="71">
        <v>100273</v>
      </c>
      <c r="B30" s="10" t="s">
        <v>70</v>
      </c>
      <c r="C30" s="67"/>
      <c r="D30" s="52"/>
      <c r="E30" s="54">
        <f t="shared" si="0"/>
        <v>0</v>
      </c>
      <c r="F30" s="67"/>
      <c r="G30" s="52"/>
      <c r="H30" s="54">
        <f t="shared" si="1"/>
        <v>0</v>
      </c>
      <c r="I30" s="67"/>
      <c r="J30" s="52"/>
      <c r="K30" s="54">
        <f t="shared" si="2"/>
        <v>0</v>
      </c>
      <c r="L30" s="67"/>
      <c r="M30" s="52"/>
      <c r="N30" s="54">
        <f t="shared" si="3"/>
        <v>0</v>
      </c>
      <c r="O30" s="37"/>
    </row>
    <row r="31" spans="1:15" ht="15.75">
      <c r="A31" s="71" t="s">
        <v>72</v>
      </c>
      <c r="B31" s="10" t="s">
        <v>120</v>
      </c>
      <c r="C31" s="67">
        <v>6</v>
      </c>
      <c r="D31" s="52">
        <v>6.19</v>
      </c>
      <c r="E31" s="54">
        <f t="shared" si="0"/>
        <v>37.14</v>
      </c>
      <c r="F31" s="67">
        <v>4</v>
      </c>
      <c r="G31" s="52">
        <v>6.19</v>
      </c>
      <c r="H31" s="54">
        <f t="shared" si="1"/>
        <v>24.76</v>
      </c>
      <c r="I31" s="67">
        <v>1</v>
      </c>
      <c r="J31" s="52">
        <v>6.19</v>
      </c>
      <c r="K31" s="54">
        <f t="shared" si="2"/>
        <v>6.19</v>
      </c>
      <c r="L31" s="67">
        <v>4</v>
      </c>
      <c r="M31" s="52">
        <v>6.19</v>
      </c>
      <c r="N31" s="54">
        <f t="shared" si="3"/>
        <v>24.76</v>
      </c>
      <c r="O31" s="37"/>
    </row>
    <row r="32" spans="1:15" ht="15.75" customHeight="1">
      <c r="A32" s="72">
        <v>950164</v>
      </c>
      <c r="B32" s="50" t="s">
        <v>121</v>
      </c>
      <c r="C32" s="67">
        <v>10</v>
      </c>
      <c r="D32" s="52">
        <v>0.75</v>
      </c>
      <c r="E32" s="54">
        <f t="shared" si="0"/>
        <v>7.5</v>
      </c>
      <c r="F32" s="67">
        <v>5</v>
      </c>
      <c r="G32" s="52">
        <v>0.75</v>
      </c>
      <c r="H32" s="54">
        <f t="shared" si="1"/>
        <v>3.75</v>
      </c>
      <c r="I32" s="69">
        <v>2</v>
      </c>
      <c r="J32" s="52">
        <v>0.75</v>
      </c>
      <c r="K32" s="60">
        <f t="shared" si="2"/>
        <v>1.5</v>
      </c>
      <c r="L32" s="69">
        <v>5</v>
      </c>
      <c r="M32" s="52">
        <v>0.75</v>
      </c>
      <c r="N32" s="54">
        <f t="shared" si="3"/>
        <v>3.75</v>
      </c>
      <c r="O32" s="37"/>
    </row>
    <row r="33" spans="1:15" ht="15.75" customHeight="1">
      <c r="A33" s="71">
        <v>970226</v>
      </c>
      <c r="B33" s="10" t="s">
        <v>122</v>
      </c>
      <c r="C33" s="67">
        <v>10</v>
      </c>
      <c r="D33" s="52">
        <v>1.19</v>
      </c>
      <c r="E33" s="54">
        <f t="shared" si="0"/>
        <v>11.899999999999999</v>
      </c>
      <c r="F33" s="67">
        <v>5</v>
      </c>
      <c r="G33" s="52">
        <v>1.19</v>
      </c>
      <c r="H33" s="54">
        <f t="shared" si="1"/>
        <v>5.9499999999999993</v>
      </c>
      <c r="I33" s="69">
        <v>2</v>
      </c>
      <c r="J33" s="52">
        <v>1.19</v>
      </c>
      <c r="K33" s="60">
        <f t="shared" si="2"/>
        <v>2.38</v>
      </c>
      <c r="L33" s="69">
        <v>5</v>
      </c>
      <c r="M33" s="52">
        <v>1.19</v>
      </c>
      <c r="N33" s="54">
        <f t="shared" si="3"/>
        <v>5.9499999999999993</v>
      </c>
      <c r="O33" s="37"/>
    </row>
    <row r="34" spans="1:15" ht="15.75" customHeight="1" thickBot="1">
      <c r="A34" s="71" t="s">
        <v>78</v>
      </c>
      <c r="B34" s="10" t="s">
        <v>123</v>
      </c>
      <c r="C34" s="68">
        <v>3</v>
      </c>
      <c r="D34" s="56">
        <v>0.95</v>
      </c>
      <c r="E34" s="57">
        <f t="shared" si="0"/>
        <v>2.8499999999999996</v>
      </c>
      <c r="F34" s="68">
        <v>5</v>
      </c>
      <c r="G34" s="56">
        <v>0.95</v>
      </c>
      <c r="H34" s="61">
        <f t="shared" si="1"/>
        <v>4.75</v>
      </c>
      <c r="I34" s="70">
        <v>1</v>
      </c>
      <c r="J34" s="56">
        <v>0.95</v>
      </c>
      <c r="K34" s="61">
        <f t="shared" si="2"/>
        <v>0.95</v>
      </c>
      <c r="L34" s="70">
        <v>2</v>
      </c>
      <c r="M34" s="56">
        <v>0.95</v>
      </c>
      <c r="N34" s="54">
        <f t="shared" si="3"/>
        <v>1.9</v>
      </c>
      <c r="O34" s="37"/>
    </row>
    <row r="35" spans="1:15" ht="15.75" customHeight="1" thickBot="1">
      <c r="A35" s="83"/>
      <c r="B35" s="10" t="s">
        <v>124</v>
      </c>
      <c r="C35" s="53">
        <v>1</v>
      </c>
      <c r="D35" s="92">
        <v>8.75</v>
      </c>
      <c r="E35" s="93">
        <f t="shared" si="0"/>
        <v>8.75</v>
      </c>
      <c r="F35" s="85">
        <v>1</v>
      </c>
      <c r="G35" s="92">
        <v>8.75</v>
      </c>
      <c r="H35" s="94">
        <f t="shared" si="1"/>
        <v>8.75</v>
      </c>
      <c r="I35" s="89">
        <v>1</v>
      </c>
      <c r="J35" s="92">
        <v>8.75</v>
      </c>
      <c r="K35" s="94">
        <f t="shared" si="2"/>
        <v>8.75</v>
      </c>
      <c r="L35" s="89">
        <v>1</v>
      </c>
      <c r="M35" s="92">
        <v>8.75</v>
      </c>
      <c r="N35" s="94">
        <f t="shared" si="3"/>
        <v>8.75</v>
      </c>
      <c r="O35" s="91"/>
    </row>
    <row r="36" spans="1:15" ht="15.75" customHeight="1" thickBot="1">
      <c r="A36" s="83"/>
      <c r="B36" s="10" t="s">
        <v>125</v>
      </c>
      <c r="C36" s="53">
        <v>1</v>
      </c>
      <c r="D36" s="92">
        <v>32</v>
      </c>
      <c r="E36" s="93">
        <f t="shared" si="0"/>
        <v>32</v>
      </c>
      <c r="F36" s="85">
        <v>1</v>
      </c>
      <c r="G36" s="92">
        <v>32</v>
      </c>
      <c r="H36" s="94">
        <f t="shared" si="1"/>
        <v>32</v>
      </c>
      <c r="I36" s="89"/>
      <c r="J36" s="95"/>
      <c r="K36" s="94"/>
      <c r="L36" s="89">
        <v>1</v>
      </c>
      <c r="M36" s="92">
        <v>32</v>
      </c>
      <c r="N36" s="94">
        <f t="shared" si="3"/>
        <v>32</v>
      </c>
      <c r="O36" s="91"/>
    </row>
    <row r="37" spans="1:15" ht="15.75" customHeight="1" thickBot="1">
      <c r="A37" s="83"/>
      <c r="B37" s="10" t="s">
        <v>126</v>
      </c>
      <c r="C37" s="53">
        <v>1</v>
      </c>
      <c r="D37" s="92">
        <v>19.8</v>
      </c>
      <c r="E37" s="93">
        <f t="shared" si="0"/>
        <v>19.8</v>
      </c>
      <c r="F37" s="85">
        <v>1</v>
      </c>
      <c r="G37" s="92">
        <v>19.8</v>
      </c>
      <c r="H37" s="94">
        <f t="shared" si="1"/>
        <v>19.8</v>
      </c>
      <c r="I37" s="89"/>
      <c r="J37" s="95"/>
      <c r="K37" s="94"/>
      <c r="L37" s="89">
        <v>1</v>
      </c>
      <c r="M37" s="92">
        <v>19.8</v>
      </c>
      <c r="N37" s="94">
        <f t="shared" si="3"/>
        <v>19.8</v>
      </c>
      <c r="O37" s="91"/>
    </row>
    <row r="38" spans="1:15" ht="15.75" customHeight="1" thickBot="1">
      <c r="A38" s="83"/>
      <c r="B38" s="84"/>
      <c r="C38" s="85"/>
      <c r="D38" s="86"/>
      <c r="E38" s="87"/>
      <c r="F38" s="85"/>
      <c r="G38" s="86"/>
      <c r="H38" s="88"/>
      <c r="I38" s="89"/>
      <c r="J38" s="90"/>
      <c r="K38" s="88"/>
      <c r="L38" s="89"/>
      <c r="M38" s="95"/>
      <c r="N38" s="94"/>
      <c r="O38" s="91"/>
    </row>
    <row r="39" spans="1:15" s="44" customFormat="1" ht="19.5" thickBot="1">
      <c r="A39" s="73"/>
      <c r="B39" s="45" t="s">
        <v>30</v>
      </c>
      <c r="C39" s="138">
        <f>SUM(E9:E38)</f>
        <v>750.79</v>
      </c>
      <c r="D39" s="139"/>
      <c r="E39" s="140"/>
      <c r="F39" s="138">
        <f>SUM(H9:H38)</f>
        <v>500.72999999999996</v>
      </c>
      <c r="G39" s="139"/>
      <c r="H39" s="140"/>
      <c r="I39" s="138">
        <f>SUM(K9:K38)</f>
        <v>163.07999999999998</v>
      </c>
      <c r="J39" s="139"/>
      <c r="K39" s="140"/>
      <c r="L39" s="138">
        <f>SUM(N9:N38)</f>
        <v>429.65999999999991</v>
      </c>
      <c r="M39" s="139"/>
      <c r="N39" s="140"/>
    </row>
    <row r="40" spans="1:15" s="44" customFormat="1" ht="24" thickBot="1">
      <c r="A40" s="73"/>
      <c r="B40" s="46" t="s">
        <v>55</v>
      </c>
      <c r="C40" s="132">
        <f>C39+F39+I39+L39</f>
        <v>1844.2599999999998</v>
      </c>
      <c r="D40" s="132"/>
      <c r="E40" s="133"/>
      <c r="F40" s="49"/>
      <c r="G40" s="49"/>
      <c r="H40" s="49"/>
      <c r="I40" s="49"/>
      <c r="J40" s="49"/>
      <c r="K40" s="49"/>
      <c r="L40" s="49"/>
      <c r="M40" s="49"/>
      <c r="N40" s="49"/>
    </row>
    <row r="41" spans="1:15" ht="19.5" thickBot="1">
      <c r="B41" s="42" t="s">
        <v>74</v>
      </c>
      <c r="C41" s="43">
        <f>C40*22/100</f>
        <v>405.73719999999992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ht="19.5" thickBot="1">
      <c r="B42" s="42" t="s">
        <v>75</v>
      </c>
      <c r="C42" s="135">
        <f>C40+C41</f>
        <v>2249.9971999999998</v>
      </c>
      <c r="D42" s="136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ht="18.75"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>
      <c r="B44" s="38"/>
    </row>
    <row r="45" spans="1:15">
      <c r="B45" s="39"/>
    </row>
    <row r="46" spans="1:15">
      <c r="B46" s="40"/>
    </row>
    <row r="47" spans="1:15">
      <c r="B47" s="40"/>
    </row>
    <row r="48" spans="1:15">
      <c r="B48" s="40"/>
    </row>
    <row r="49" spans="2:5">
      <c r="B49" s="40"/>
    </row>
    <row r="50" spans="2:5">
      <c r="B50" s="40"/>
    </row>
    <row r="51" spans="2:5">
      <c r="B51" s="100"/>
      <c r="C51" s="100"/>
      <c r="D51" s="100"/>
      <c r="E51" s="100"/>
    </row>
  </sheetData>
  <mergeCells count="19">
    <mergeCell ref="C40:E40"/>
    <mergeCell ref="C42:D42"/>
    <mergeCell ref="F7:H7"/>
    <mergeCell ref="I7:K7"/>
    <mergeCell ref="L7:N7"/>
    <mergeCell ref="C39:E39"/>
    <mergeCell ref="F39:H39"/>
    <mergeCell ref="I39:K39"/>
    <mergeCell ref="L39:N39"/>
    <mergeCell ref="B2:N2"/>
    <mergeCell ref="B3:N3"/>
    <mergeCell ref="A5:A8"/>
    <mergeCell ref="B5:B8"/>
    <mergeCell ref="C5:N5"/>
    <mergeCell ref="O5:O8"/>
    <mergeCell ref="F6:H6"/>
    <mergeCell ref="I6:K6"/>
    <mergeCell ref="L6:N6"/>
    <mergeCell ref="C7:E7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A8" sqref="A8"/>
    </sheetView>
  </sheetViews>
  <sheetFormatPr defaultRowHeight="15"/>
  <cols>
    <col min="1" max="1" width="18.7109375" customWidth="1"/>
  </cols>
  <sheetData>
    <row r="1" spans="1:13" ht="18.7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3" ht="18.7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4" spans="1:13" ht="15.75">
      <c r="A4" s="110" t="s">
        <v>3</v>
      </c>
      <c r="B4" s="144" t="s">
        <v>2</v>
      </c>
      <c r="C4" s="145"/>
      <c r="D4" s="145"/>
      <c r="E4" s="145"/>
      <c r="F4" s="145"/>
      <c r="G4" s="145"/>
      <c r="H4" s="145"/>
      <c r="I4" s="145"/>
      <c r="J4" s="145"/>
      <c r="K4" s="145"/>
      <c r="L4" s="146"/>
      <c r="M4" s="110" t="s">
        <v>18</v>
      </c>
    </row>
    <row r="5" spans="1:13">
      <c r="A5" s="110"/>
      <c r="B5" s="110" t="s">
        <v>14</v>
      </c>
      <c r="C5" s="110"/>
      <c r="D5" s="110"/>
      <c r="E5" s="110"/>
      <c r="F5" s="110"/>
      <c r="G5" s="110" t="s">
        <v>5</v>
      </c>
      <c r="H5" s="110"/>
      <c r="I5" s="110"/>
      <c r="J5" s="4" t="s">
        <v>7</v>
      </c>
      <c r="K5" s="110" t="s">
        <v>17</v>
      </c>
      <c r="L5" s="110"/>
      <c r="M5" s="110"/>
    </row>
    <row r="6" spans="1:13">
      <c r="A6" s="110"/>
      <c r="B6" s="5" t="s">
        <v>4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5</v>
      </c>
      <c r="H6" s="5" t="s">
        <v>15</v>
      </c>
      <c r="I6" s="5" t="s">
        <v>16</v>
      </c>
      <c r="J6" s="5" t="s">
        <v>7</v>
      </c>
      <c r="K6" s="5" t="s">
        <v>17</v>
      </c>
      <c r="L6" s="5" t="s">
        <v>6</v>
      </c>
      <c r="M6" s="110"/>
    </row>
    <row r="7" spans="1:13">
      <c r="A7" s="110"/>
      <c r="B7" s="6" t="s">
        <v>8</v>
      </c>
      <c r="C7" s="6" t="s">
        <v>8</v>
      </c>
      <c r="D7" s="6" t="s">
        <v>8</v>
      </c>
      <c r="E7" s="6" t="s">
        <v>8</v>
      </c>
      <c r="F7" s="6" t="s">
        <v>8</v>
      </c>
      <c r="G7" s="6" t="s">
        <v>8</v>
      </c>
      <c r="H7" s="6" t="s">
        <v>8</v>
      </c>
      <c r="I7" s="6" t="s">
        <v>8</v>
      </c>
      <c r="J7" s="6" t="s">
        <v>8</v>
      </c>
      <c r="K7" s="6" t="s">
        <v>8</v>
      </c>
      <c r="L7" s="6" t="s">
        <v>8</v>
      </c>
      <c r="M7" s="110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</sheetData>
  <mergeCells count="8">
    <mergeCell ref="A1:L1"/>
    <mergeCell ref="A2:L2"/>
    <mergeCell ref="A4:A7"/>
    <mergeCell ref="B4:L4"/>
    <mergeCell ref="M4:M7"/>
    <mergeCell ref="B5:F5"/>
    <mergeCell ref="G5:I5"/>
    <mergeCell ref="K5:L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J11" sqref="J11"/>
    </sheetView>
  </sheetViews>
  <sheetFormatPr defaultRowHeight="15"/>
  <cols>
    <col min="1" max="1" width="20" customWidth="1"/>
  </cols>
  <sheetData>
    <row r="1" spans="1:13" ht="18.7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3" ht="18.7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4" spans="1:13" ht="15.75">
      <c r="A4" s="110" t="s">
        <v>3</v>
      </c>
      <c r="B4" s="144" t="s">
        <v>2</v>
      </c>
      <c r="C4" s="145"/>
      <c r="D4" s="145"/>
      <c r="E4" s="145"/>
      <c r="F4" s="145"/>
      <c r="G4" s="145"/>
      <c r="H4" s="145"/>
      <c r="I4" s="145"/>
      <c r="J4" s="145"/>
      <c r="K4" s="145"/>
      <c r="L4" s="146"/>
      <c r="M4" s="110" t="s">
        <v>18</v>
      </c>
    </row>
    <row r="5" spans="1:13">
      <c r="A5" s="110"/>
      <c r="B5" s="110" t="s">
        <v>14</v>
      </c>
      <c r="C5" s="110"/>
      <c r="D5" s="110"/>
      <c r="E5" s="110"/>
      <c r="F5" s="110"/>
      <c r="G5" s="110" t="s">
        <v>5</v>
      </c>
      <c r="H5" s="110"/>
      <c r="I5" s="110"/>
      <c r="J5" s="4" t="s">
        <v>7</v>
      </c>
      <c r="K5" s="110" t="s">
        <v>17</v>
      </c>
      <c r="L5" s="110"/>
      <c r="M5" s="110"/>
    </row>
    <row r="6" spans="1:13">
      <c r="A6" s="110"/>
      <c r="B6" s="5" t="s">
        <v>4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5</v>
      </c>
      <c r="H6" s="5" t="s">
        <v>15</v>
      </c>
      <c r="I6" s="5" t="s">
        <v>16</v>
      </c>
      <c r="J6" s="5" t="s">
        <v>7</v>
      </c>
      <c r="K6" s="5" t="s">
        <v>17</v>
      </c>
      <c r="L6" s="5" t="s">
        <v>6</v>
      </c>
      <c r="M6" s="110"/>
    </row>
    <row r="7" spans="1:13">
      <c r="A7" s="110"/>
      <c r="B7" s="6" t="s">
        <v>8</v>
      </c>
      <c r="C7" s="6" t="s">
        <v>8</v>
      </c>
      <c r="D7" s="6" t="s">
        <v>8</v>
      </c>
      <c r="E7" s="6" t="s">
        <v>8</v>
      </c>
      <c r="F7" s="6" t="s">
        <v>8</v>
      </c>
      <c r="G7" s="6" t="s">
        <v>8</v>
      </c>
      <c r="H7" s="6" t="s">
        <v>8</v>
      </c>
      <c r="I7" s="6" t="s">
        <v>8</v>
      </c>
      <c r="J7" s="6" t="s">
        <v>8</v>
      </c>
      <c r="K7" s="6" t="s">
        <v>8</v>
      </c>
      <c r="L7" s="6" t="s">
        <v>8</v>
      </c>
      <c r="M7" s="110"/>
    </row>
    <row r="8" spans="1:13">
      <c r="A8" s="3" t="s">
        <v>19</v>
      </c>
      <c r="B8" s="3"/>
      <c r="C8" s="3"/>
      <c r="D8" s="3">
        <v>1</v>
      </c>
      <c r="E8" s="3"/>
      <c r="F8" s="3"/>
      <c r="G8" s="3"/>
      <c r="H8" s="3"/>
      <c r="I8" s="3"/>
      <c r="J8" s="3"/>
      <c r="K8" s="3"/>
      <c r="L8" s="3"/>
      <c r="M8" s="3"/>
    </row>
    <row r="9" spans="1:13">
      <c r="A9" s="3" t="s">
        <v>20</v>
      </c>
      <c r="B9" s="3"/>
      <c r="C9" s="3"/>
      <c r="D9" s="3"/>
      <c r="E9" s="3"/>
      <c r="F9" s="3"/>
      <c r="G9" s="3"/>
      <c r="H9" s="3"/>
      <c r="I9" s="3"/>
      <c r="J9" s="3">
        <v>4</v>
      </c>
      <c r="K9" s="3"/>
      <c r="L9" s="3"/>
      <c r="M9" s="3"/>
    </row>
    <row r="10" spans="1:13">
      <c r="A10" s="3" t="s">
        <v>21</v>
      </c>
      <c r="B10" s="3"/>
      <c r="C10" s="3"/>
      <c r="D10" s="3"/>
      <c r="E10" s="3"/>
      <c r="F10" s="3"/>
      <c r="G10" s="3"/>
      <c r="H10" s="3"/>
      <c r="I10" s="3"/>
      <c r="J10" s="3">
        <v>4</v>
      </c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</sheetData>
  <mergeCells count="8">
    <mergeCell ref="A1:L1"/>
    <mergeCell ref="A2:L2"/>
    <mergeCell ref="A4:A7"/>
    <mergeCell ref="B4:L4"/>
    <mergeCell ref="M4:M7"/>
    <mergeCell ref="B5:F5"/>
    <mergeCell ref="G5:I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richieste plessi</vt:lpstr>
      <vt:lpstr>PULIZIA</vt:lpstr>
      <vt:lpstr>PREVENTIVO</vt:lpstr>
      <vt:lpstr>Grossi</vt:lpstr>
      <vt:lpstr>mesa pack</vt:lpstr>
      <vt:lpstr>CANCELLERIA</vt:lpstr>
      <vt:lpstr>ALTRO</vt:lpstr>
      <vt:lpstr>Grossi!Area_stampa</vt:lpstr>
      <vt:lpstr>'mesa pack'!Area_stampa</vt:lpstr>
      <vt:lpstr>PREVENTIVO!Area_stampa</vt:lpstr>
      <vt:lpstr>PULIZIA!Area_stampa</vt:lpstr>
      <vt:lpstr>'richieste plessi'!Area_stampa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cp:lastPrinted>2022-09-01T08:40:52Z</cp:lastPrinted>
  <dcterms:created xsi:type="dcterms:W3CDTF">2021-10-28T10:46:45Z</dcterms:created>
  <dcterms:modified xsi:type="dcterms:W3CDTF">2023-12-04T10:11:12Z</dcterms:modified>
</cp:coreProperties>
</file>